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Italianistyka I stopnia" sheetId="1" r:id="rId1"/>
  </sheets>
  <definedNames/>
  <calcPr fullCalcOnLoad="1"/>
</workbook>
</file>

<file path=xl/sharedStrings.xml><?xml version="1.0" encoding="utf-8"?>
<sst xmlns="http://schemas.openxmlformats.org/spreadsheetml/2006/main" count="204" uniqueCount="85">
  <si>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</si>
  <si>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</si>
  <si>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</si>
  <si>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</si>
  <si>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</si>
  <si>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</si>
  <si>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</si>
  <si>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</si>
  <si>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</si>
  <si>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</si>
  <si>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</si>
  <si>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</si>
  <si>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</si>
  <si>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Poziom studiów:</t>
  </si>
  <si>
    <t>Profil studiów:</t>
  </si>
  <si>
    <t>Forma studiów:</t>
  </si>
  <si>
    <t>Razem A</t>
  </si>
  <si>
    <t>Nazwa modułu (przedmiotu)</t>
  </si>
  <si>
    <t>Blok modułów (przedmiotów) obowiązkowych - A</t>
  </si>
  <si>
    <t>Wymiar godzin (łączny)</t>
  </si>
  <si>
    <t>Liczba punktów za pracę dyplomową i jej obronę (egzamin dyplomowy)</t>
  </si>
  <si>
    <t>studia 1 stopnia</t>
  </si>
  <si>
    <t>stacjonarne</t>
  </si>
  <si>
    <t>Technologia informacyjna</t>
  </si>
  <si>
    <t>z/o</t>
  </si>
  <si>
    <t>E</t>
  </si>
  <si>
    <t>Moduł podstawowy</t>
  </si>
  <si>
    <t>Moduł tłumaczeniowy</t>
  </si>
  <si>
    <t xml:space="preserve">ogólnoakademicki </t>
  </si>
  <si>
    <t>Wychowanie fizyczne</t>
  </si>
  <si>
    <t>PNJW - fonetyka</t>
  </si>
  <si>
    <t>PNJW - komunikacja ustna</t>
  </si>
  <si>
    <t>PNJW - komunikacja pisemna</t>
  </si>
  <si>
    <t>PNJW - leksyka</t>
  </si>
  <si>
    <t>PNJW - gramatyka praktyczna</t>
  </si>
  <si>
    <t>PNJW - kompetencje zintegrowane</t>
  </si>
  <si>
    <t>ECTS</t>
  </si>
  <si>
    <t>RAZEM ECTS:</t>
  </si>
  <si>
    <t>Blok modułów (przedmiotów) wybieralnych  - B</t>
  </si>
  <si>
    <t>Razem B</t>
  </si>
  <si>
    <t>60 h</t>
  </si>
  <si>
    <t>60h</t>
  </si>
  <si>
    <t>Łacina</t>
  </si>
  <si>
    <t>KIERUNEK: italianistyka</t>
  </si>
  <si>
    <t>Plan studiów obowiązujący od roku akademickiego 2021/2022</t>
  </si>
  <si>
    <t>Kultura Włoch (BN)</t>
  </si>
  <si>
    <t>Wiedza o języku (BN)</t>
  </si>
  <si>
    <t>Gramatyka opisowa języka włoskiego (BN)</t>
  </si>
  <si>
    <t>Teoria literatury (BN)</t>
  </si>
  <si>
    <t>Literatura włoska (BN)</t>
  </si>
  <si>
    <t>Metodologia nauk humanistyczno-społecznych (BN)</t>
  </si>
  <si>
    <t>Ochrona własności intelektualnej (BN)</t>
  </si>
  <si>
    <t>Seminarium licencjackie (BN)</t>
  </si>
  <si>
    <t>Historia Włoch</t>
  </si>
  <si>
    <t>Przekladoznawstwo (BN)</t>
  </si>
  <si>
    <t>Moduł kulturowo-literacki</t>
  </si>
  <si>
    <t>Praktyczna nauka języka francuskiego</t>
  </si>
  <si>
    <t>Gramatyka kontrastywna j. włoskiego (BN)</t>
  </si>
  <si>
    <t>Lektorat języka obcego</t>
  </si>
  <si>
    <t>Moduł językoznawczy</t>
  </si>
  <si>
    <t>Strategie i techniki tłumaczenia</t>
  </si>
  <si>
    <t>Kultura Francji/Kultura krajów frankofońskich (BN)</t>
  </si>
  <si>
    <t>Arcydzieła literatury francuskiej /Literatura frankofońska (BN)</t>
  </si>
  <si>
    <t>Gramatyka opisowa j. francuskiego (BN)</t>
  </si>
  <si>
    <t>Język włoski w handlu i marketingu/Język włoski w turystyce (BN)</t>
  </si>
  <si>
    <t>Jezyk włoski wspólczesnej komunikacji /Jezyk włoski medyczny (BN)</t>
  </si>
  <si>
    <t>Język fancuski Internetu/Jezyk francuski współczesnej kominukacji (BN)</t>
  </si>
  <si>
    <t>Analiza i tłumaczenie tekstów literackich (j. francuski)/Analiza i tłumaczenie  tekstow użytkowych (j. francuski) (BN)</t>
  </si>
  <si>
    <t>Analiza i tłumaczenie tekstów literackich (j. włoski)/Analiza i tłumaczenie  tekstow użytkowych (j. włoski) (BN)</t>
  </si>
  <si>
    <t>Redakcja tekstu naukowego językoznawczego/literaturoznawczego (BN)</t>
  </si>
  <si>
    <t>Jezyk francuski w biznesie/Język francuski w turystyce (BN)</t>
  </si>
  <si>
    <t xml:space="preserve">Technologie cyfrowe w animacji kultury/Techniki pozyskiwania i gromadzenia informacji </t>
  </si>
  <si>
    <t>Tłumaczenie ustne (BN)</t>
  </si>
  <si>
    <t>Przedmioty do wyboru (BN)</t>
  </si>
  <si>
    <t>Praktyczna nauka jezyka włoskiego</t>
  </si>
  <si>
    <t>Moduł: Inne</t>
  </si>
  <si>
    <t>z.o</t>
  </si>
  <si>
    <t>Praktyki</t>
  </si>
  <si>
    <t>Razem C</t>
  </si>
  <si>
    <t>Razem A+B+C</t>
  </si>
  <si>
    <t>Wykład ogólnouniwersytecki</t>
  </si>
  <si>
    <t>Zatwierdzony na posiedzeniu Senatu w dniu:</t>
  </si>
  <si>
    <t>Rzaem godzin w semestrze:</t>
  </si>
  <si>
    <t>KN</t>
  </si>
  <si>
    <t>Załącznik nr 1 do Uchwały Senatu Nr            z dnia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</si>
</sst>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9"/>
      <color indexed="8"/>
      <name val="Czcionka tekstu podstawowego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distributed"/>
    </xf>
    <xf numFmtId="0" fontId="9" fillId="0" borderId="26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8" fillId="34" borderId="40" xfId="0" applyFont="1" applyFill="1" applyBorder="1" applyAlignment="1">
      <alignment horizontal="center" vertical="center"/>
    </xf>
    <xf numFmtId="0" fontId="8" fillId="34" borderId="41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textRotation="90"/>
    </xf>
    <xf numFmtId="0" fontId="8" fillId="34" borderId="52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/>
    </xf>
    <xf numFmtId="0" fontId="9" fillId="32" borderId="29" xfId="0" applyFont="1" applyFill="1" applyBorder="1" applyAlignment="1">
      <alignment horizontal="center" vertical="center"/>
    </xf>
    <xf numFmtId="0" fontId="8" fillId="32" borderId="53" xfId="0" applyFont="1" applyFill="1" applyBorder="1" applyAlignment="1">
      <alignment horizontal="center" vertical="center"/>
    </xf>
    <xf numFmtId="0" fontId="9" fillId="32" borderId="5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horizontal="left" vertical="center"/>
    </xf>
    <xf numFmtId="0" fontId="8" fillId="32" borderId="28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/>
    </xf>
    <xf numFmtId="0" fontId="8" fillId="32" borderId="55" xfId="0" applyFont="1" applyFill="1" applyBorder="1" applyAlignment="1">
      <alignment vertical="center"/>
    </xf>
    <xf numFmtId="0" fontId="8" fillId="32" borderId="3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4" borderId="59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9" fillId="35" borderId="60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8" fillId="33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34" borderId="6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1" fillId="27" borderId="60" xfId="41" applyFont="1" applyBorder="1" applyAlignment="1">
      <alignment horizontal="center" vertical="center"/>
    </xf>
    <xf numFmtId="0" fontId="9" fillId="27" borderId="35" xfId="41" applyFont="1" applyBorder="1" applyAlignment="1">
      <alignment horizontal="center" vertical="center"/>
    </xf>
    <xf numFmtId="0" fontId="9" fillId="0" borderId="22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12" fillId="4" borderId="6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 wrapText="1"/>
    </xf>
    <xf numFmtId="0" fontId="8" fillId="4" borderId="35" xfId="41" applyFont="1" applyFill="1" applyBorder="1" applyAlignment="1">
      <alignment horizontal="center" vertical="center"/>
    </xf>
    <xf numFmtId="0" fontId="14" fillId="27" borderId="35" xfId="41" applyFont="1" applyBorder="1" applyAlignment="1">
      <alignment horizontal="center" vertical="center"/>
    </xf>
    <xf numFmtId="0" fontId="15" fillId="27" borderId="35" xfId="41" applyFont="1" applyBorder="1" applyAlignment="1">
      <alignment horizontal="center" vertical="center"/>
    </xf>
    <xf numFmtId="0" fontId="8" fillId="36" borderId="29" xfId="0" applyFont="1" applyFill="1" applyBorder="1" applyAlignment="1">
      <alignment horizontal="center" vertical="center"/>
    </xf>
    <xf numFmtId="0" fontId="8" fillId="36" borderId="29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0" borderId="38" xfId="0" applyFont="1" applyBorder="1" applyAlignment="1">
      <alignment horizontal="left"/>
    </xf>
    <xf numFmtId="0" fontId="12" fillId="0" borderId="7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left"/>
    </xf>
    <xf numFmtId="0" fontId="10" fillId="0" borderId="7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0" fontId="9" fillId="0" borderId="65" xfId="0" applyFont="1" applyBorder="1" applyAlignment="1">
      <alignment horizontal="left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8" fillId="4" borderId="35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8" fillId="4" borderId="3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left" vertical="distributed"/>
    </xf>
    <xf numFmtId="0" fontId="8" fillId="33" borderId="36" xfId="0" applyFont="1" applyFill="1" applyBorder="1" applyAlignment="1">
      <alignment horizontal="center"/>
    </xf>
    <xf numFmtId="0" fontId="8" fillId="38" borderId="35" xfId="0" applyFont="1" applyFill="1" applyBorder="1" applyAlignment="1">
      <alignment horizontal="center"/>
    </xf>
    <xf numFmtId="0" fontId="10" fillId="0" borderId="75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33" borderId="67" xfId="0" applyFont="1" applyFill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0" borderId="76" xfId="0" applyFont="1" applyFill="1" applyBorder="1" applyAlignment="1">
      <alignment horizontal="left" vertical="distributed"/>
    </xf>
    <xf numFmtId="0" fontId="8" fillId="38" borderId="36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4" borderId="70" xfId="0" applyFont="1" applyFill="1" applyBorder="1" applyAlignment="1">
      <alignment horizontal="center"/>
    </xf>
    <xf numFmtId="0" fontId="9" fillId="0" borderId="77" xfId="0" applyFont="1" applyFill="1" applyBorder="1" applyAlignment="1">
      <alignment horizontal="left" vertical="distributed"/>
    </xf>
    <xf numFmtId="0" fontId="8" fillId="33" borderId="33" xfId="0" applyFont="1" applyFill="1" applyBorder="1" applyAlignment="1">
      <alignment horizontal="center"/>
    </xf>
    <xf numFmtId="0" fontId="8" fillId="38" borderId="33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33" borderId="71" xfId="0" applyFont="1" applyFill="1" applyBorder="1" applyAlignment="1">
      <alignment horizontal="center"/>
    </xf>
    <xf numFmtId="0" fontId="10" fillId="37" borderId="18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8" borderId="37" xfId="0" applyFont="1" applyFill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33" borderId="50" xfId="0" applyFont="1" applyFill="1" applyBorder="1" applyAlignment="1">
      <alignment horizontal="center"/>
    </xf>
    <xf numFmtId="0" fontId="9" fillId="0" borderId="26" xfId="0" applyFont="1" applyBorder="1" applyAlignment="1">
      <alignment horizontal="left"/>
    </xf>
    <xf numFmtId="0" fontId="8" fillId="33" borderId="60" xfId="0" applyFont="1" applyFill="1" applyBorder="1" applyAlignment="1">
      <alignment horizontal="center"/>
    </xf>
    <xf numFmtId="0" fontId="8" fillId="38" borderId="60" xfId="0" applyFont="1" applyFill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4" borderId="60" xfId="0" applyFont="1" applyFill="1" applyBorder="1" applyAlignment="1">
      <alignment horizontal="center"/>
    </xf>
    <xf numFmtId="0" fontId="9" fillId="33" borderId="61" xfId="0" applyFont="1" applyFill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33" borderId="80" xfId="0" applyFont="1" applyFill="1" applyBorder="1" applyAlignment="1">
      <alignment horizontal="center"/>
    </xf>
    <xf numFmtId="0" fontId="9" fillId="34" borderId="40" xfId="0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/>
    </xf>
    <xf numFmtId="0" fontId="8" fillId="32" borderId="29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4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8" fillId="33" borderId="38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left" vertical="center"/>
    </xf>
    <xf numFmtId="0" fontId="8" fillId="0" borderId="73" xfId="0" applyFont="1" applyFill="1" applyBorder="1" applyAlignment="1">
      <alignment horizontal="left" vertical="center"/>
    </xf>
    <xf numFmtId="0" fontId="3" fillId="0" borderId="19" xfId="0" applyFont="1" applyBorder="1" applyAlignment="1">
      <alignment wrapText="1"/>
    </xf>
    <xf numFmtId="0" fontId="8" fillId="0" borderId="4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34" borderId="82" xfId="0" applyFont="1" applyFill="1" applyBorder="1" applyAlignment="1">
      <alignment horizontal="left" vertical="center"/>
    </xf>
    <xf numFmtId="0" fontId="8" fillId="34" borderId="42" xfId="0" applyFont="1" applyFill="1" applyBorder="1" applyAlignment="1">
      <alignment horizontal="left" vertical="center"/>
    </xf>
    <xf numFmtId="0" fontId="8" fillId="34" borderId="41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32" borderId="28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4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4" borderId="28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 textRotation="90"/>
    </xf>
    <xf numFmtId="0" fontId="8" fillId="33" borderId="70" xfId="0" applyFont="1" applyFill="1" applyBorder="1" applyAlignment="1">
      <alignment horizontal="center" vertical="center" textRotation="90"/>
    </xf>
    <xf numFmtId="0" fontId="8" fillId="33" borderId="36" xfId="0" applyFont="1" applyFill="1" applyBorder="1" applyAlignment="1">
      <alignment horizontal="center" vertical="center" textRotation="90"/>
    </xf>
    <xf numFmtId="0" fontId="8" fillId="0" borderId="43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28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right" vertical="center"/>
    </xf>
    <xf numFmtId="0" fontId="9" fillId="0" borderId="82" xfId="0" applyFont="1" applyFill="1" applyBorder="1" applyAlignment="1">
      <alignment horizontal="left" vertical="distributed"/>
    </xf>
    <xf numFmtId="0" fontId="9" fillId="0" borderId="42" xfId="0" applyFont="1" applyFill="1" applyBorder="1" applyAlignment="1">
      <alignment horizontal="left" vertical="distributed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G66"/>
  <sheetViews>
    <sheetView tabSelected="1" view="pageBreakPreview" zoomScale="75" zoomScaleNormal="75" zoomScaleSheetLayoutView="75" zoomScalePageLayoutView="0" workbookViewId="0" topLeftCell="A13">
      <selection activeCell="BI50" sqref="BI50"/>
    </sheetView>
  </sheetViews>
  <sheetFormatPr defaultColWidth="8.796875" defaultRowHeight="14.25"/>
  <cols>
    <col min="1" max="1" width="3.19921875" style="1" customWidth="1"/>
    <col min="2" max="2" width="26.09765625" style="1" customWidth="1"/>
    <col min="3" max="3" width="4.5" style="1" customWidth="1"/>
    <col min="4" max="4" width="5.09765625" style="1" customWidth="1"/>
    <col min="5" max="6" width="5" style="1" customWidth="1"/>
    <col min="7" max="7" width="4.5" style="1" customWidth="1"/>
    <col min="8" max="9" width="5.09765625" style="1" customWidth="1"/>
    <col min="10" max="10" width="5" style="1" customWidth="1"/>
    <col min="11" max="11" width="4.09765625" style="1" customWidth="1"/>
    <col min="12" max="13" width="3.8984375" style="1" customWidth="1"/>
    <col min="14" max="15" width="4.09765625" style="1" customWidth="1"/>
    <col min="16" max="21" width="3.8984375" style="1" customWidth="1"/>
    <col min="22" max="23" width="4.09765625" style="1" customWidth="1"/>
    <col min="24" max="29" width="3.8984375" style="1" customWidth="1"/>
    <col min="30" max="31" width="4.09765625" style="1" customWidth="1"/>
    <col min="32" max="37" width="3.8984375" style="1" customWidth="1"/>
    <col min="38" max="39" width="4.09765625" style="1" customWidth="1"/>
    <col min="40" max="45" width="3.8984375" style="1" customWidth="1"/>
    <col min="46" max="47" width="4.09765625" style="1" customWidth="1"/>
    <col min="48" max="53" width="3.8984375" style="1" customWidth="1"/>
    <col min="54" max="55" width="4.09765625" style="1" customWidth="1"/>
    <col min="56" max="58" width="3.8984375" style="1" customWidth="1"/>
    <col min="59" max="16384" width="9" style="1" customWidth="1"/>
  </cols>
  <sheetData>
    <row r="1" spans="1:58" ht="15.75">
      <c r="A1" s="7"/>
      <c r="B1" s="23" t="s">
        <v>44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2"/>
      <c r="Z1" s="12"/>
      <c r="AA1" s="13"/>
      <c r="AB1" s="13"/>
      <c r="AC1" s="13"/>
      <c r="AD1" s="13"/>
      <c r="AE1" s="13"/>
      <c r="AF1" s="13"/>
      <c r="AG1" s="13"/>
      <c r="AH1" s="13"/>
      <c r="AI1" s="13"/>
      <c r="AJ1" s="7" t="s">
        <v>84</v>
      </c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</row>
    <row r="2" spans="1:58" ht="15.75">
      <c r="A2" s="14"/>
      <c r="B2" s="15" t="s">
        <v>43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</row>
    <row r="3" spans="1:58" ht="15">
      <c r="A3" s="17"/>
      <c r="B3" s="18" t="s">
        <v>13</v>
      </c>
      <c r="C3" s="19" t="s">
        <v>21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</row>
    <row r="4" spans="1:58" ht="15">
      <c r="A4" s="14"/>
      <c r="B4" s="18" t="s">
        <v>14</v>
      </c>
      <c r="C4" s="19" t="s">
        <v>28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</row>
    <row r="5" spans="1:58" ht="14.25" customHeight="1" thickBot="1">
      <c r="A5" s="14"/>
      <c r="B5" s="20" t="s">
        <v>15</v>
      </c>
      <c r="C5" s="21" t="s">
        <v>22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2"/>
      <c r="AC5" s="22"/>
      <c r="AD5" s="22"/>
      <c r="AE5" s="22"/>
      <c r="AF5" s="22"/>
      <c r="AG5" s="22"/>
      <c r="AH5" s="22"/>
      <c r="AI5" s="22"/>
      <c r="AJ5" s="6"/>
      <c r="AK5" s="6"/>
      <c r="AL5" s="6"/>
      <c r="AM5" s="6"/>
      <c r="AN5" s="6"/>
      <c r="AO5" s="6"/>
      <c r="AP5" s="6"/>
      <c r="AQ5" s="305"/>
      <c r="AR5" s="305"/>
      <c r="AS5" s="305"/>
      <c r="AT5" s="305"/>
      <c r="AU5" s="305"/>
      <c r="AV5" s="305"/>
      <c r="AW5" s="305"/>
      <c r="AX5" s="5"/>
      <c r="AY5" s="5"/>
      <c r="AZ5" s="5"/>
      <c r="BA5" s="5"/>
      <c r="BB5" s="5"/>
      <c r="BC5" s="5"/>
      <c r="BD5" s="5"/>
      <c r="BE5" s="5"/>
      <c r="BF5" s="5"/>
    </row>
    <row r="6" spans="1:58" s="24" customFormat="1" ht="15.75" customHeight="1" thickBot="1">
      <c r="A6" s="340" t="s">
        <v>0</v>
      </c>
      <c r="B6" s="346" t="s">
        <v>17</v>
      </c>
      <c r="C6" s="343" t="s">
        <v>2</v>
      </c>
      <c r="D6" s="79" t="s">
        <v>19</v>
      </c>
      <c r="E6" s="79"/>
      <c r="F6" s="79"/>
      <c r="G6" s="79"/>
      <c r="H6" s="79"/>
      <c r="I6" s="79"/>
      <c r="J6" s="80"/>
      <c r="K6" s="326" t="s">
        <v>3</v>
      </c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5"/>
      <c r="AA6" s="326" t="s">
        <v>4</v>
      </c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5"/>
      <c r="AQ6" s="326" t="s">
        <v>5</v>
      </c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5"/>
    </row>
    <row r="7" spans="1:58" s="24" customFormat="1" ht="15.75" customHeight="1" thickBot="1">
      <c r="A7" s="341"/>
      <c r="B7" s="347"/>
      <c r="C7" s="344"/>
      <c r="D7" s="174"/>
      <c r="E7" s="64" t="s">
        <v>7</v>
      </c>
      <c r="F7" s="81"/>
      <c r="G7" s="81"/>
      <c r="H7" s="81"/>
      <c r="I7" s="81"/>
      <c r="J7" s="81"/>
      <c r="K7" s="326">
        <v>1</v>
      </c>
      <c r="L7" s="314"/>
      <c r="M7" s="314"/>
      <c r="N7" s="314"/>
      <c r="O7" s="314"/>
      <c r="P7" s="314"/>
      <c r="Q7" s="314"/>
      <c r="R7" s="315"/>
      <c r="S7" s="326">
        <v>2</v>
      </c>
      <c r="T7" s="314"/>
      <c r="U7" s="314"/>
      <c r="V7" s="314"/>
      <c r="W7" s="314"/>
      <c r="X7" s="314"/>
      <c r="Y7" s="314"/>
      <c r="Z7" s="315"/>
      <c r="AA7" s="326">
        <v>3</v>
      </c>
      <c r="AB7" s="314"/>
      <c r="AC7" s="314"/>
      <c r="AD7" s="314"/>
      <c r="AE7" s="314"/>
      <c r="AF7" s="314"/>
      <c r="AG7" s="314"/>
      <c r="AH7" s="315"/>
      <c r="AI7" s="326">
        <v>4</v>
      </c>
      <c r="AJ7" s="314"/>
      <c r="AK7" s="314"/>
      <c r="AL7" s="314"/>
      <c r="AM7" s="314"/>
      <c r="AN7" s="314"/>
      <c r="AO7" s="314"/>
      <c r="AP7" s="315"/>
      <c r="AQ7" s="326">
        <v>5</v>
      </c>
      <c r="AR7" s="314"/>
      <c r="AS7" s="314"/>
      <c r="AT7" s="314"/>
      <c r="AU7" s="314"/>
      <c r="AV7" s="314"/>
      <c r="AW7" s="314"/>
      <c r="AX7" s="315"/>
      <c r="AY7" s="326">
        <v>6</v>
      </c>
      <c r="AZ7" s="314"/>
      <c r="BA7" s="314"/>
      <c r="BB7" s="314"/>
      <c r="BC7" s="314"/>
      <c r="BD7" s="314"/>
      <c r="BE7" s="314"/>
      <c r="BF7" s="315"/>
    </row>
    <row r="8" spans="1:58" s="24" customFormat="1" ht="45" customHeight="1">
      <c r="A8" s="342"/>
      <c r="B8" s="348"/>
      <c r="C8" s="345"/>
      <c r="D8" s="82" t="s">
        <v>6</v>
      </c>
      <c r="E8" s="26" t="s">
        <v>8</v>
      </c>
      <c r="F8" s="27" t="s">
        <v>9</v>
      </c>
      <c r="G8" s="27" t="s">
        <v>10</v>
      </c>
      <c r="H8" s="27" t="s">
        <v>11</v>
      </c>
      <c r="I8" s="27" t="s">
        <v>83</v>
      </c>
      <c r="J8" s="28" t="s">
        <v>12</v>
      </c>
      <c r="K8" s="29" t="s">
        <v>8</v>
      </c>
      <c r="L8" s="30" t="s">
        <v>9</v>
      </c>
      <c r="M8" s="31" t="s">
        <v>10</v>
      </c>
      <c r="N8" s="31" t="s">
        <v>11</v>
      </c>
      <c r="O8" s="175" t="s">
        <v>83</v>
      </c>
      <c r="P8" s="32" t="s">
        <v>12</v>
      </c>
      <c r="Q8" s="33" t="s">
        <v>1</v>
      </c>
      <c r="R8" s="53" t="s">
        <v>36</v>
      </c>
      <c r="S8" s="29" t="s">
        <v>8</v>
      </c>
      <c r="T8" s="30" t="s">
        <v>9</v>
      </c>
      <c r="U8" s="31" t="s">
        <v>10</v>
      </c>
      <c r="V8" s="31" t="s">
        <v>11</v>
      </c>
      <c r="W8" s="175" t="s">
        <v>83</v>
      </c>
      <c r="X8" s="32" t="s">
        <v>12</v>
      </c>
      <c r="Y8" s="33" t="s">
        <v>1</v>
      </c>
      <c r="Z8" s="53" t="s">
        <v>36</v>
      </c>
      <c r="AA8" s="29" t="s">
        <v>8</v>
      </c>
      <c r="AB8" s="30" t="s">
        <v>9</v>
      </c>
      <c r="AC8" s="31" t="s">
        <v>10</v>
      </c>
      <c r="AD8" s="31" t="s">
        <v>11</v>
      </c>
      <c r="AE8" s="175" t="s">
        <v>83</v>
      </c>
      <c r="AF8" s="32" t="s">
        <v>12</v>
      </c>
      <c r="AG8" s="33" t="s">
        <v>1</v>
      </c>
      <c r="AH8" s="53" t="s">
        <v>36</v>
      </c>
      <c r="AI8" s="29" t="s">
        <v>8</v>
      </c>
      <c r="AJ8" s="31" t="s">
        <v>9</v>
      </c>
      <c r="AK8" s="31" t="s">
        <v>10</v>
      </c>
      <c r="AL8" s="31" t="s">
        <v>11</v>
      </c>
      <c r="AM8" s="31" t="s">
        <v>83</v>
      </c>
      <c r="AN8" s="34" t="s">
        <v>12</v>
      </c>
      <c r="AO8" s="33" t="s">
        <v>1</v>
      </c>
      <c r="AP8" s="53" t="s">
        <v>36</v>
      </c>
      <c r="AQ8" s="29" t="s">
        <v>8</v>
      </c>
      <c r="AR8" s="31" t="s">
        <v>9</v>
      </c>
      <c r="AS8" s="31" t="s">
        <v>10</v>
      </c>
      <c r="AT8" s="31" t="s">
        <v>11</v>
      </c>
      <c r="AU8" s="31" t="s">
        <v>83</v>
      </c>
      <c r="AV8" s="34" t="s">
        <v>12</v>
      </c>
      <c r="AW8" s="33" t="s">
        <v>1</v>
      </c>
      <c r="AX8" s="54" t="s">
        <v>2</v>
      </c>
      <c r="AY8" s="29" t="s">
        <v>8</v>
      </c>
      <c r="AZ8" s="31" t="s">
        <v>9</v>
      </c>
      <c r="BA8" s="31" t="s">
        <v>10</v>
      </c>
      <c r="BB8" s="31" t="s">
        <v>11</v>
      </c>
      <c r="BC8" s="31" t="s">
        <v>83</v>
      </c>
      <c r="BD8" s="34" t="s">
        <v>12</v>
      </c>
      <c r="BE8" s="33" t="s">
        <v>1</v>
      </c>
      <c r="BF8" s="53" t="s">
        <v>36</v>
      </c>
    </row>
    <row r="9" spans="1:58" s="24" customFormat="1" ht="13.5" thickBot="1">
      <c r="A9" s="306" t="s">
        <v>18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176"/>
    </row>
    <row r="10" spans="1:58" s="24" customFormat="1" ht="15.75" customHeight="1" thickBot="1">
      <c r="A10" s="308" t="s">
        <v>26</v>
      </c>
      <c r="B10" s="309"/>
      <c r="C10" s="58">
        <f>SUM(C11,C18)</f>
        <v>65</v>
      </c>
      <c r="D10" s="177">
        <f>SUM(D11,D18)</f>
        <v>900</v>
      </c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8"/>
    </row>
    <row r="11" spans="1:58" s="24" customFormat="1" ht="15.75" customHeight="1">
      <c r="A11" s="160">
        <v>1</v>
      </c>
      <c r="B11" s="95" t="s">
        <v>74</v>
      </c>
      <c r="C11" s="167">
        <f>SUM(C12:C17)</f>
        <v>48</v>
      </c>
      <c r="D11" s="168">
        <f>SUM(D12:D17)</f>
        <v>660</v>
      </c>
      <c r="E11" s="179">
        <v>0</v>
      </c>
      <c r="F11" s="180">
        <v>0</v>
      </c>
      <c r="G11" s="180">
        <v>0</v>
      </c>
      <c r="H11" s="180">
        <v>0</v>
      </c>
      <c r="I11" s="173">
        <f>SUM(I12:I17)</f>
        <v>660</v>
      </c>
      <c r="J11" s="181">
        <v>0</v>
      </c>
      <c r="K11" s="182">
        <v>0</v>
      </c>
      <c r="L11" s="180">
        <v>0</v>
      </c>
      <c r="M11" s="180">
        <v>0</v>
      </c>
      <c r="N11" s="173">
        <v>0</v>
      </c>
      <c r="O11" s="183">
        <f>SUM(O12:O17)</f>
        <v>180</v>
      </c>
      <c r="P11" s="181">
        <v>0</v>
      </c>
      <c r="Q11" s="169" t="s">
        <v>24</v>
      </c>
      <c r="R11" s="184">
        <f>SUM(R12:R17)</f>
        <v>14</v>
      </c>
      <c r="S11" s="182">
        <v>0</v>
      </c>
      <c r="T11" s="180">
        <v>0</v>
      </c>
      <c r="U11" s="180">
        <v>0</v>
      </c>
      <c r="V11" s="173">
        <v>0</v>
      </c>
      <c r="W11" s="173">
        <f>SUM(W12:W16)</f>
        <v>150</v>
      </c>
      <c r="X11" s="181">
        <v>0</v>
      </c>
      <c r="Y11" s="169" t="s">
        <v>25</v>
      </c>
      <c r="Z11" s="185">
        <f>SUM(Z12:Z17)</f>
        <v>11</v>
      </c>
      <c r="AA11" s="182">
        <v>0</v>
      </c>
      <c r="AB11" s="180">
        <v>0</v>
      </c>
      <c r="AC11" s="180">
        <v>0</v>
      </c>
      <c r="AD11" s="173">
        <v>0</v>
      </c>
      <c r="AE11" s="183">
        <f>SUM(AE13:AE16)</f>
        <v>120</v>
      </c>
      <c r="AF11" s="181">
        <v>0</v>
      </c>
      <c r="AG11" s="169" t="s">
        <v>24</v>
      </c>
      <c r="AH11" s="185">
        <f>SUM(AH12:AH17)</f>
        <v>8</v>
      </c>
      <c r="AI11" s="182">
        <v>0</v>
      </c>
      <c r="AJ11" s="180">
        <v>0</v>
      </c>
      <c r="AK11" s="180">
        <v>0</v>
      </c>
      <c r="AL11" s="173">
        <v>0</v>
      </c>
      <c r="AM11" s="173">
        <f>SUM(AM13:AM16)</f>
        <v>90</v>
      </c>
      <c r="AN11" s="186">
        <v>0</v>
      </c>
      <c r="AO11" s="170" t="s">
        <v>25</v>
      </c>
      <c r="AP11" s="185">
        <f>SUM(AP12:AP17)</f>
        <v>7</v>
      </c>
      <c r="AQ11" s="182">
        <v>0</v>
      </c>
      <c r="AR11" s="180">
        <v>0</v>
      </c>
      <c r="AS11" s="180">
        <v>0</v>
      </c>
      <c r="AT11" s="180">
        <v>0</v>
      </c>
      <c r="AU11" s="186">
        <f>SUM(AU13:AU14)</f>
        <v>60</v>
      </c>
      <c r="AV11" s="186">
        <v>0</v>
      </c>
      <c r="AW11" s="170" t="s">
        <v>24</v>
      </c>
      <c r="AX11" s="187">
        <f>SUM(AX12:AX17)</f>
        <v>4</v>
      </c>
      <c r="AY11" s="182">
        <v>0</v>
      </c>
      <c r="AZ11" s="180">
        <v>0</v>
      </c>
      <c r="BA11" s="180">
        <v>0</v>
      </c>
      <c r="BB11" s="173">
        <v>0</v>
      </c>
      <c r="BC11" s="183">
        <f>SUM(BC13:BC14)</f>
        <v>60</v>
      </c>
      <c r="BD11" s="186">
        <v>0</v>
      </c>
      <c r="BE11" s="170" t="s">
        <v>25</v>
      </c>
      <c r="BF11" s="184">
        <f>SUM(BF12:BF17)</f>
        <v>4</v>
      </c>
    </row>
    <row r="12" spans="1:58" s="24" customFormat="1" ht="12.75">
      <c r="A12" s="88"/>
      <c r="B12" s="159" t="s">
        <v>30</v>
      </c>
      <c r="C12" s="142">
        <v>6</v>
      </c>
      <c r="D12" s="161">
        <f>SUM(E12,F12,G12,I12,J12)</f>
        <v>60</v>
      </c>
      <c r="E12" s="188">
        <f aca="true" t="shared" si="0" ref="E12:G16">SUM(K12,S12,AA12,AI12,AQ12,AY12)</f>
        <v>0</v>
      </c>
      <c r="F12" s="189">
        <f t="shared" si="0"/>
        <v>0</v>
      </c>
      <c r="G12" s="189">
        <f t="shared" si="0"/>
        <v>0</v>
      </c>
      <c r="H12" s="189">
        <v>0</v>
      </c>
      <c r="I12" s="189">
        <v>60</v>
      </c>
      <c r="J12" s="189">
        <f>SUM(P12,X12,AF12,AN12,AV12,BD12)</f>
        <v>0</v>
      </c>
      <c r="K12" s="37"/>
      <c r="L12" s="36"/>
      <c r="M12" s="36"/>
      <c r="N12" s="36"/>
      <c r="O12" s="41">
        <v>30</v>
      </c>
      <c r="P12" s="41"/>
      <c r="Q12" s="62" t="s">
        <v>24</v>
      </c>
      <c r="R12" s="164">
        <v>3</v>
      </c>
      <c r="S12" s="165"/>
      <c r="T12" s="163"/>
      <c r="U12" s="44"/>
      <c r="V12" s="44"/>
      <c r="W12" s="42">
        <v>30</v>
      </c>
      <c r="X12" s="42"/>
      <c r="Y12" s="62" t="s">
        <v>24</v>
      </c>
      <c r="Z12" s="164">
        <v>3</v>
      </c>
      <c r="AA12" s="37"/>
      <c r="AB12" s="36"/>
      <c r="AC12" s="36"/>
      <c r="AD12" s="36"/>
      <c r="AE12" s="41"/>
      <c r="AF12" s="41"/>
      <c r="AG12" s="59"/>
      <c r="AH12" s="55"/>
      <c r="AI12" s="166"/>
      <c r="AJ12" s="44"/>
      <c r="AK12" s="44"/>
      <c r="AL12" s="44"/>
      <c r="AM12" s="42"/>
      <c r="AN12" s="42"/>
      <c r="AO12" s="62"/>
      <c r="AP12" s="164"/>
      <c r="AQ12" s="40"/>
      <c r="AR12" s="36"/>
      <c r="AS12" s="36"/>
      <c r="AT12" s="36"/>
      <c r="AU12" s="41"/>
      <c r="AV12" s="41"/>
      <c r="AW12" s="59"/>
      <c r="AX12" s="55"/>
      <c r="AY12" s="40"/>
      <c r="AZ12" s="36"/>
      <c r="BA12" s="36"/>
      <c r="BB12" s="36"/>
      <c r="BC12" s="41"/>
      <c r="BD12" s="60"/>
      <c r="BE12" s="59"/>
      <c r="BF12" s="55"/>
    </row>
    <row r="13" spans="1:58" s="24" customFormat="1" ht="12.75">
      <c r="A13" s="88"/>
      <c r="B13" s="159" t="s">
        <v>31</v>
      </c>
      <c r="C13" s="142">
        <f>SUM(R13,Z13,AH13,AP13,AX13,BF13)</f>
        <v>13</v>
      </c>
      <c r="D13" s="161">
        <f aca="true" t="shared" si="1" ref="D13:D18">SUM(E13,F13,G13,I13,J13)</f>
        <v>180</v>
      </c>
      <c r="E13" s="188">
        <f t="shared" si="0"/>
        <v>0</v>
      </c>
      <c r="F13" s="189">
        <f t="shared" si="0"/>
        <v>0</v>
      </c>
      <c r="G13" s="189">
        <f t="shared" si="0"/>
        <v>0</v>
      </c>
      <c r="H13" s="189">
        <v>0</v>
      </c>
      <c r="I13" s="189">
        <v>180</v>
      </c>
      <c r="J13" s="189">
        <f>SUM(P13,X13,AF13,AN13,AV13,BD13)</f>
        <v>0</v>
      </c>
      <c r="K13" s="37"/>
      <c r="L13" s="36"/>
      <c r="M13" s="36"/>
      <c r="N13" s="36"/>
      <c r="O13" s="41">
        <v>30</v>
      </c>
      <c r="P13" s="41"/>
      <c r="Q13" s="59" t="s">
        <v>24</v>
      </c>
      <c r="R13" s="55">
        <v>2</v>
      </c>
      <c r="S13" s="38"/>
      <c r="T13" s="39"/>
      <c r="U13" s="36"/>
      <c r="V13" s="36"/>
      <c r="W13" s="41">
        <v>30</v>
      </c>
      <c r="X13" s="41"/>
      <c r="Y13" s="59" t="s">
        <v>24</v>
      </c>
      <c r="Z13" s="55">
        <v>2</v>
      </c>
      <c r="AA13" s="37"/>
      <c r="AB13" s="36"/>
      <c r="AC13" s="36"/>
      <c r="AD13" s="36"/>
      <c r="AE13" s="41">
        <v>30</v>
      </c>
      <c r="AF13" s="41"/>
      <c r="AG13" s="59" t="s">
        <v>24</v>
      </c>
      <c r="AH13" s="55">
        <v>2</v>
      </c>
      <c r="AI13" s="40"/>
      <c r="AJ13" s="36"/>
      <c r="AK13" s="36"/>
      <c r="AL13" s="36">
        <v>0</v>
      </c>
      <c r="AM13" s="41">
        <v>30</v>
      </c>
      <c r="AN13" s="41"/>
      <c r="AO13" s="59" t="s">
        <v>24</v>
      </c>
      <c r="AP13" s="55">
        <v>3</v>
      </c>
      <c r="AQ13" s="40"/>
      <c r="AR13" s="36"/>
      <c r="AS13" s="36"/>
      <c r="AT13" s="36"/>
      <c r="AU13" s="41">
        <v>30</v>
      </c>
      <c r="AV13" s="41"/>
      <c r="AW13" s="59" t="s">
        <v>24</v>
      </c>
      <c r="AX13" s="55">
        <v>2</v>
      </c>
      <c r="AY13" s="40"/>
      <c r="AZ13" s="36"/>
      <c r="BA13" s="36"/>
      <c r="BB13" s="36"/>
      <c r="BC13" s="41">
        <v>30</v>
      </c>
      <c r="BD13" s="60"/>
      <c r="BE13" s="59" t="s">
        <v>76</v>
      </c>
      <c r="BF13" s="55">
        <v>2</v>
      </c>
    </row>
    <row r="14" spans="1:58" s="24" customFormat="1" ht="12.75">
      <c r="A14" s="46"/>
      <c r="B14" s="159" t="s">
        <v>32</v>
      </c>
      <c r="C14" s="142">
        <f>SUM(R14,Z14,AH14,AP14,AX14,BF14)</f>
        <v>12</v>
      </c>
      <c r="D14" s="161">
        <f t="shared" si="1"/>
        <v>180</v>
      </c>
      <c r="E14" s="188">
        <f t="shared" si="0"/>
        <v>0</v>
      </c>
      <c r="F14" s="189">
        <f t="shared" si="0"/>
        <v>0</v>
      </c>
      <c r="G14" s="189">
        <f t="shared" si="0"/>
        <v>0</v>
      </c>
      <c r="H14" s="189">
        <v>0</v>
      </c>
      <c r="I14" s="189">
        <v>180</v>
      </c>
      <c r="J14" s="189">
        <f>SUM(P14,X14,AF14,AN14,AV14,BD14)</f>
        <v>0</v>
      </c>
      <c r="K14" s="37"/>
      <c r="L14" s="36"/>
      <c r="M14" s="36"/>
      <c r="N14" s="36"/>
      <c r="O14" s="41">
        <v>30</v>
      </c>
      <c r="P14" s="41"/>
      <c r="Q14" s="59" t="s">
        <v>76</v>
      </c>
      <c r="R14" s="55">
        <v>2</v>
      </c>
      <c r="S14" s="38"/>
      <c r="T14" s="39"/>
      <c r="U14" s="36"/>
      <c r="V14" s="36"/>
      <c r="W14" s="41">
        <v>30</v>
      </c>
      <c r="X14" s="41"/>
      <c r="Y14" s="59" t="s">
        <v>76</v>
      </c>
      <c r="Z14" s="55">
        <v>2</v>
      </c>
      <c r="AA14" s="37"/>
      <c r="AB14" s="36"/>
      <c r="AC14" s="36"/>
      <c r="AD14" s="36"/>
      <c r="AE14" s="41">
        <v>30</v>
      </c>
      <c r="AF14" s="41"/>
      <c r="AG14" s="59" t="s">
        <v>24</v>
      </c>
      <c r="AH14" s="55">
        <v>2</v>
      </c>
      <c r="AI14" s="40"/>
      <c r="AJ14" s="36"/>
      <c r="AK14" s="36"/>
      <c r="AL14" s="36">
        <v>0</v>
      </c>
      <c r="AM14" s="41">
        <v>30</v>
      </c>
      <c r="AN14" s="41"/>
      <c r="AO14" s="59" t="s">
        <v>24</v>
      </c>
      <c r="AP14" s="55">
        <v>2</v>
      </c>
      <c r="AQ14" s="40"/>
      <c r="AR14" s="36"/>
      <c r="AS14" s="36"/>
      <c r="AT14" s="36"/>
      <c r="AU14" s="41">
        <v>30</v>
      </c>
      <c r="AV14" s="41"/>
      <c r="AW14" s="59" t="s">
        <v>24</v>
      </c>
      <c r="AX14" s="55">
        <v>2</v>
      </c>
      <c r="AY14" s="40"/>
      <c r="AZ14" s="36"/>
      <c r="BA14" s="36"/>
      <c r="BB14" s="36"/>
      <c r="BC14" s="41">
        <v>30</v>
      </c>
      <c r="BD14" s="60"/>
      <c r="BE14" s="59" t="s">
        <v>24</v>
      </c>
      <c r="BF14" s="55">
        <v>2</v>
      </c>
    </row>
    <row r="15" spans="1:58" s="24" customFormat="1" ht="12.75">
      <c r="A15" s="46"/>
      <c r="B15" s="159" t="s">
        <v>33</v>
      </c>
      <c r="C15" s="142">
        <f>SUM(R15,Z15,AH15,AP15,AX15,BF15)</f>
        <v>6</v>
      </c>
      <c r="D15" s="161">
        <f t="shared" si="1"/>
        <v>90</v>
      </c>
      <c r="E15" s="188">
        <f t="shared" si="0"/>
        <v>0</v>
      </c>
      <c r="F15" s="189">
        <f t="shared" si="0"/>
        <v>0</v>
      </c>
      <c r="G15" s="189">
        <f t="shared" si="0"/>
        <v>0</v>
      </c>
      <c r="H15" s="189">
        <v>0</v>
      </c>
      <c r="I15" s="189">
        <v>90</v>
      </c>
      <c r="J15" s="189">
        <f>SUM(P15,X15,AF15,AN15,AV15,BD15)</f>
        <v>0</v>
      </c>
      <c r="K15" s="37"/>
      <c r="L15" s="36"/>
      <c r="M15" s="36"/>
      <c r="N15" s="36"/>
      <c r="O15" s="41">
        <v>30</v>
      </c>
      <c r="P15" s="41"/>
      <c r="Q15" s="59" t="s">
        <v>76</v>
      </c>
      <c r="R15" s="55">
        <v>2</v>
      </c>
      <c r="S15" s="38"/>
      <c r="T15" s="39"/>
      <c r="U15" s="36"/>
      <c r="V15" s="36"/>
      <c r="W15" s="41">
        <v>30</v>
      </c>
      <c r="X15" s="41"/>
      <c r="Y15" s="59" t="s">
        <v>76</v>
      </c>
      <c r="Z15" s="55">
        <v>2</v>
      </c>
      <c r="AA15" s="37"/>
      <c r="AB15" s="36"/>
      <c r="AC15" s="36"/>
      <c r="AD15" s="36"/>
      <c r="AE15" s="41">
        <v>30</v>
      </c>
      <c r="AF15" s="41"/>
      <c r="AG15" s="59" t="s">
        <v>76</v>
      </c>
      <c r="AH15" s="55">
        <v>2</v>
      </c>
      <c r="AI15" s="40"/>
      <c r="AJ15" s="36"/>
      <c r="AK15" s="36"/>
      <c r="AL15" s="36"/>
      <c r="AM15" s="41"/>
      <c r="AN15" s="41"/>
      <c r="AO15" s="59"/>
      <c r="AP15" s="55"/>
      <c r="AQ15" s="40"/>
      <c r="AR15" s="36"/>
      <c r="AS15" s="36"/>
      <c r="AT15" s="36"/>
      <c r="AU15" s="41"/>
      <c r="AV15" s="41"/>
      <c r="AW15" s="59"/>
      <c r="AX15" s="55"/>
      <c r="AY15" s="40"/>
      <c r="AZ15" s="36"/>
      <c r="BA15" s="36"/>
      <c r="BB15" s="36"/>
      <c r="BC15" s="41"/>
      <c r="BD15" s="60"/>
      <c r="BE15" s="59"/>
      <c r="BF15" s="55"/>
    </row>
    <row r="16" spans="1:58" s="24" customFormat="1" ht="12.75">
      <c r="A16" s="46"/>
      <c r="B16" s="159" t="s">
        <v>34</v>
      </c>
      <c r="C16" s="142">
        <f>SUM(R16,Z16,AH16,AP16,AX16,BF16)</f>
        <v>8</v>
      </c>
      <c r="D16" s="161">
        <f t="shared" si="1"/>
        <v>120</v>
      </c>
      <c r="E16" s="188">
        <f t="shared" si="0"/>
        <v>0</v>
      </c>
      <c r="F16" s="189">
        <f t="shared" si="0"/>
        <v>0</v>
      </c>
      <c r="G16" s="189">
        <f t="shared" si="0"/>
        <v>0</v>
      </c>
      <c r="H16" s="189">
        <v>0</v>
      </c>
      <c r="I16" s="189">
        <v>120</v>
      </c>
      <c r="J16" s="189">
        <f>SUM(P16,X16,AF16,AN16,AV16,BD16)</f>
        <v>0</v>
      </c>
      <c r="K16" s="37"/>
      <c r="L16" s="36"/>
      <c r="M16" s="36"/>
      <c r="N16" s="36"/>
      <c r="O16" s="41">
        <v>30</v>
      </c>
      <c r="P16" s="41"/>
      <c r="Q16" s="59" t="s">
        <v>76</v>
      </c>
      <c r="R16" s="55">
        <v>2</v>
      </c>
      <c r="S16" s="38"/>
      <c r="T16" s="39"/>
      <c r="U16" s="36"/>
      <c r="V16" s="36"/>
      <c r="W16" s="41">
        <v>30</v>
      </c>
      <c r="X16" s="41"/>
      <c r="Y16" s="59" t="s">
        <v>76</v>
      </c>
      <c r="Z16" s="55">
        <v>2</v>
      </c>
      <c r="AA16" s="37"/>
      <c r="AB16" s="36"/>
      <c r="AC16" s="36"/>
      <c r="AD16" s="36"/>
      <c r="AE16" s="41">
        <v>30</v>
      </c>
      <c r="AF16" s="41"/>
      <c r="AG16" s="59" t="s">
        <v>24</v>
      </c>
      <c r="AH16" s="55">
        <v>2</v>
      </c>
      <c r="AI16" s="40"/>
      <c r="AJ16" s="36"/>
      <c r="AK16" s="36"/>
      <c r="AL16" s="36">
        <v>0</v>
      </c>
      <c r="AM16" s="41">
        <v>30</v>
      </c>
      <c r="AN16" s="41"/>
      <c r="AO16" s="59" t="s">
        <v>24</v>
      </c>
      <c r="AP16" s="55">
        <v>2</v>
      </c>
      <c r="AQ16" s="40"/>
      <c r="AR16" s="36"/>
      <c r="AS16" s="36"/>
      <c r="AT16" s="36"/>
      <c r="AU16" s="41"/>
      <c r="AV16" s="41"/>
      <c r="AW16" s="59"/>
      <c r="AX16" s="55"/>
      <c r="AY16" s="40"/>
      <c r="AZ16" s="36"/>
      <c r="BA16" s="36"/>
      <c r="BB16" s="36"/>
      <c r="BC16" s="41"/>
      <c r="BD16" s="60"/>
      <c r="BE16" s="59"/>
      <c r="BF16" s="55"/>
    </row>
    <row r="17" spans="1:58" s="24" customFormat="1" ht="12.75">
      <c r="A17" s="89"/>
      <c r="B17" s="190" t="s">
        <v>35</v>
      </c>
      <c r="C17" s="142">
        <v>3</v>
      </c>
      <c r="D17" s="161">
        <f t="shared" si="1"/>
        <v>30</v>
      </c>
      <c r="E17" s="191">
        <v>0</v>
      </c>
      <c r="F17" s="192">
        <v>0</v>
      </c>
      <c r="G17" s="191">
        <v>0</v>
      </c>
      <c r="H17" s="193">
        <v>0</v>
      </c>
      <c r="I17" s="194">
        <v>30</v>
      </c>
      <c r="J17" s="194">
        <v>0</v>
      </c>
      <c r="K17" s="37"/>
      <c r="L17" s="36"/>
      <c r="M17" s="36"/>
      <c r="N17" s="36"/>
      <c r="O17" s="41">
        <v>30</v>
      </c>
      <c r="P17" s="41"/>
      <c r="Q17" s="63" t="s">
        <v>24</v>
      </c>
      <c r="R17" s="55">
        <v>3</v>
      </c>
      <c r="S17" s="38"/>
      <c r="T17" s="39"/>
      <c r="U17" s="36"/>
      <c r="V17" s="36"/>
      <c r="W17" s="41"/>
      <c r="X17" s="41"/>
      <c r="Y17" s="59"/>
      <c r="Z17" s="55"/>
      <c r="AA17" s="37"/>
      <c r="AB17" s="36"/>
      <c r="AC17" s="36"/>
      <c r="AD17" s="36"/>
      <c r="AE17" s="41"/>
      <c r="AF17" s="41"/>
      <c r="AG17" s="63"/>
      <c r="AH17" s="56"/>
      <c r="AI17" s="40"/>
      <c r="AJ17" s="36"/>
      <c r="AK17" s="36"/>
      <c r="AL17" s="36"/>
      <c r="AM17" s="41"/>
      <c r="AN17" s="41"/>
      <c r="AO17" s="59"/>
      <c r="AP17" s="55"/>
      <c r="AQ17" s="40"/>
      <c r="AR17" s="36"/>
      <c r="AS17" s="36"/>
      <c r="AT17" s="36"/>
      <c r="AU17" s="41"/>
      <c r="AV17" s="41"/>
      <c r="AW17" s="59"/>
      <c r="AX17" s="55"/>
      <c r="AY17" s="40"/>
      <c r="AZ17" s="36"/>
      <c r="BA17" s="36"/>
      <c r="BB17" s="36"/>
      <c r="BC17" s="41"/>
      <c r="BD17" s="60"/>
      <c r="BE17" s="63"/>
      <c r="BF17" s="100"/>
    </row>
    <row r="18" spans="1:58" s="24" customFormat="1" ht="13.5" thickBot="1">
      <c r="A18" s="162">
        <v>2</v>
      </c>
      <c r="B18" s="195" t="s">
        <v>56</v>
      </c>
      <c r="C18" s="57">
        <v>17</v>
      </c>
      <c r="D18" s="161">
        <f t="shared" si="1"/>
        <v>240</v>
      </c>
      <c r="E18" s="196">
        <v>0</v>
      </c>
      <c r="F18" s="197">
        <v>0</v>
      </c>
      <c r="G18" s="197">
        <v>0</v>
      </c>
      <c r="H18" s="198">
        <v>0</v>
      </c>
      <c r="I18" s="198">
        <v>240</v>
      </c>
      <c r="J18" s="199">
        <v>0</v>
      </c>
      <c r="K18" s="101"/>
      <c r="L18" s="98"/>
      <c r="M18" s="98"/>
      <c r="N18" s="98"/>
      <c r="O18" s="102"/>
      <c r="P18" s="102"/>
      <c r="Q18" s="103"/>
      <c r="R18" s="105"/>
      <c r="S18" s="104"/>
      <c r="T18" s="99"/>
      <c r="U18" s="98"/>
      <c r="V18" s="98"/>
      <c r="W18" s="102">
        <v>60</v>
      </c>
      <c r="X18" s="102"/>
      <c r="Y18" s="106" t="s">
        <v>24</v>
      </c>
      <c r="Z18" s="105">
        <v>4</v>
      </c>
      <c r="AA18" s="101"/>
      <c r="AB18" s="98"/>
      <c r="AC18" s="98"/>
      <c r="AD18" s="98"/>
      <c r="AE18" s="102">
        <v>60</v>
      </c>
      <c r="AF18" s="102"/>
      <c r="AG18" s="106" t="s">
        <v>25</v>
      </c>
      <c r="AH18" s="105">
        <v>4</v>
      </c>
      <c r="AI18" s="101"/>
      <c r="AJ18" s="98"/>
      <c r="AK18" s="98"/>
      <c r="AL18" s="98">
        <v>0</v>
      </c>
      <c r="AM18" s="102">
        <v>60</v>
      </c>
      <c r="AN18" s="102"/>
      <c r="AO18" s="106" t="s">
        <v>24</v>
      </c>
      <c r="AP18" s="111">
        <v>4</v>
      </c>
      <c r="AQ18" s="101"/>
      <c r="AR18" s="98"/>
      <c r="AS18" s="98"/>
      <c r="AT18" s="98"/>
      <c r="AU18" s="102">
        <v>30</v>
      </c>
      <c r="AV18" s="102"/>
      <c r="AW18" s="106" t="s">
        <v>25</v>
      </c>
      <c r="AX18" s="111">
        <v>3</v>
      </c>
      <c r="AY18" s="101"/>
      <c r="AZ18" s="98"/>
      <c r="BA18" s="98"/>
      <c r="BB18" s="98"/>
      <c r="BC18" s="102">
        <v>30</v>
      </c>
      <c r="BD18" s="112"/>
      <c r="BE18" s="106" t="s">
        <v>24</v>
      </c>
      <c r="BF18" s="105">
        <v>2</v>
      </c>
    </row>
    <row r="19" spans="1:58" s="24" customFormat="1" ht="15.75" customHeight="1" thickBot="1">
      <c r="A19" s="316" t="s">
        <v>55</v>
      </c>
      <c r="B19" s="317"/>
      <c r="C19" s="107">
        <f>SUM(C20:C23)</f>
        <v>19</v>
      </c>
      <c r="D19" s="107">
        <f>SUM(D20:D23)</f>
        <v>270</v>
      </c>
      <c r="E19" s="95"/>
      <c r="F19" s="95"/>
      <c r="G19" s="200"/>
      <c r="H19" s="200"/>
      <c r="I19" s="200"/>
      <c r="J19" s="200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</row>
    <row r="20" spans="1:58" s="24" customFormat="1" ht="15.75" customHeight="1">
      <c r="A20" s="121">
        <v>3</v>
      </c>
      <c r="B20" s="113" t="s">
        <v>49</v>
      </c>
      <c r="C20" s="129">
        <v>12</v>
      </c>
      <c r="D20" s="122">
        <v>180</v>
      </c>
      <c r="E20" s="114">
        <v>60</v>
      </c>
      <c r="F20" s="115">
        <v>0</v>
      </c>
      <c r="G20" s="26">
        <v>0</v>
      </c>
      <c r="H20" s="202">
        <v>0</v>
      </c>
      <c r="I20" s="203">
        <v>120</v>
      </c>
      <c r="J20" s="154">
        <v>0</v>
      </c>
      <c r="K20" s="204"/>
      <c r="L20" s="205"/>
      <c r="M20" s="205"/>
      <c r="N20" s="205"/>
      <c r="O20" s="206"/>
      <c r="P20" s="206"/>
      <c r="Q20" s="207"/>
      <c r="R20" s="208"/>
      <c r="S20" s="204">
        <v>15</v>
      </c>
      <c r="T20" s="205"/>
      <c r="U20" s="205"/>
      <c r="V20" s="205"/>
      <c r="W20" s="206">
        <v>30</v>
      </c>
      <c r="X20" s="206"/>
      <c r="Y20" s="158" t="s">
        <v>24</v>
      </c>
      <c r="Z20" s="140">
        <v>3</v>
      </c>
      <c r="AA20" s="204">
        <v>15</v>
      </c>
      <c r="AB20" s="205"/>
      <c r="AC20" s="205"/>
      <c r="AD20" s="205"/>
      <c r="AE20" s="206">
        <v>30</v>
      </c>
      <c r="AF20" s="206"/>
      <c r="AG20" s="61" t="s">
        <v>24</v>
      </c>
      <c r="AH20" s="140">
        <v>3</v>
      </c>
      <c r="AI20" s="204">
        <v>15</v>
      </c>
      <c r="AJ20" s="205"/>
      <c r="AK20" s="205"/>
      <c r="AL20" s="205"/>
      <c r="AM20" s="206">
        <v>30</v>
      </c>
      <c r="AN20" s="206"/>
      <c r="AO20" s="61" t="s">
        <v>24</v>
      </c>
      <c r="AP20" s="140">
        <v>3</v>
      </c>
      <c r="AQ20" s="204">
        <v>15</v>
      </c>
      <c r="AR20" s="205"/>
      <c r="AS20" s="205"/>
      <c r="AT20" s="205"/>
      <c r="AU20" s="206">
        <v>30</v>
      </c>
      <c r="AV20" s="206"/>
      <c r="AW20" s="61" t="s">
        <v>25</v>
      </c>
      <c r="AX20" s="140">
        <v>3</v>
      </c>
      <c r="AY20" s="204"/>
      <c r="AZ20" s="205"/>
      <c r="BA20" s="205"/>
      <c r="BB20" s="205"/>
      <c r="BC20" s="206"/>
      <c r="BD20" s="206"/>
      <c r="BE20" s="61"/>
      <c r="BF20" s="140"/>
    </row>
    <row r="21" spans="1:58" s="24" customFormat="1" ht="15.75" customHeight="1">
      <c r="A21" s="109">
        <v>4</v>
      </c>
      <c r="B21" s="88" t="s">
        <v>48</v>
      </c>
      <c r="C21" s="130">
        <v>2</v>
      </c>
      <c r="D21" s="123">
        <v>30</v>
      </c>
      <c r="E21" s="110">
        <v>30</v>
      </c>
      <c r="F21" s="97">
        <v>0</v>
      </c>
      <c r="G21" s="39">
        <v>0</v>
      </c>
      <c r="H21" s="39">
        <v>0</v>
      </c>
      <c r="I21" s="143">
        <v>0</v>
      </c>
      <c r="J21" s="60">
        <v>0</v>
      </c>
      <c r="K21" s="40">
        <v>30</v>
      </c>
      <c r="L21" s="36"/>
      <c r="M21" s="36"/>
      <c r="N21" s="36"/>
      <c r="O21" s="41"/>
      <c r="P21" s="41"/>
      <c r="Q21" s="209" t="s">
        <v>24</v>
      </c>
      <c r="R21" s="55">
        <v>2</v>
      </c>
      <c r="S21" s="40"/>
      <c r="T21" s="36"/>
      <c r="U21" s="36"/>
      <c r="V21" s="36"/>
      <c r="W21" s="41"/>
      <c r="X21" s="41"/>
      <c r="Y21" s="59"/>
      <c r="Z21" s="142"/>
      <c r="AA21" s="40"/>
      <c r="AB21" s="36"/>
      <c r="AC21" s="36"/>
      <c r="AD21" s="36"/>
      <c r="AE21" s="41"/>
      <c r="AF21" s="41"/>
      <c r="AG21" s="59"/>
      <c r="AH21" s="142"/>
      <c r="AI21" s="40"/>
      <c r="AJ21" s="36"/>
      <c r="AK21" s="36"/>
      <c r="AL21" s="36"/>
      <c r="AM21" s="41"/>
      <c r="AN21" s="41"/>
      <c r="AO21" s="59"/>
      <c r="AP21" s="142"/>
      <c r="AQ21" s="40"/>
      <c r="AR21" s="36"/>
      <c r="AS21" s="36"/>
      <c r="AT21" s="36"/>
      <c r="AU21" s="41"/>
      <c r="AV21" s="41"/>
      <c r="AW21" s="59"/>
      <c r="AX21" s="142"/>
      <c r="AY21" s="40"/>
      <c r="AZ21" s="36"/>
      <c r="BA21" s="36"/>
      <c r="BB21" s="36"/>
      <c r="BC21" s="41"/>
      <c r="BD21" s="41"/>
      <c r="BE21" s="59"/>
      <c r="BF21" s="142"/>
    </row>
    <row r="22" spans="1:58" s="24" customFormat="1" ht="15.75" customHeight="1">
      <c r="A22" s="109">
        <v>5</v>
      </c>
      <c r="B22" s="88" t="s">
        <v>53</v>
      </c>
      <c r="C22" s="130">
        <v>3</v>
      </c>
      <c r="D22" s="123">
        <v>30</v>
      </c>
      <c r="E22" s="110">
        <v>30</v>
      </c>
      <c r="F22" s="97">
        <v>0</v>
      </c>
      <c r="G22" s="39">
        <v>0</v>
      </c>
      <c r="H22" s="39">
        <v>0</v>
      </c>
      <c r="I22" s="143">
        <v>0</v>
      </c>
      <c r="J22" s="60">
        <v>0</v>
      </c>
      <c r="K22" s="40">
        <v>30</v>
      </c>
      <c r="L22" s="36"/>
      <c r="M22" s="36"/>
      <c r="N22" s="36"/>
      <c r="O22" s="41"/>
      <c r="P22" s="41"/>
      <c r="Q22" s="209" t="s">
        <v>25</v>
      </c>
      <c r="R22" s="55">
        <v>3</v>
      </c>
      <c r="S22" s="40"/>
      <c r="T22" s="36"/>
      <c r="U22" s="36"/>
      <c r="V22" s="36"/>
      <c r="W22" s="41"/>
      <c r="X22" s="41"/>
      <c r="Y22" s="59"/>
      <c r="Z22" s="142"/>
      <c r="AA22" s="40"/>
      <c r="AB22" s="36"/>
      <c r="AC22" s="36"/>
      <c r="AD22" s="36"/>
      <c r="AE22" s="41"/>
      <c r="AF22" s="41"/>
      <c r="AG22" s="59"/>
      <c r="AH22" s="142"/>
      <c r="AI22" s="40"/>
      <c r="AJ22" s="36"/>
      <c r="AK22" s="36"/>
      <c r="AL22" s="36"/>
      <c r="AM22" s="41"/>
      <c r="AN22" s="41"/>
      <c r="AO22" s="59"/>
      <c r="AP22" s="142"/>
      <c r="AQ22" s="40"/>
      <c r="AR22" s="36"/>
      <c r="AS22" s="36"/>
      <c r="AT22" s="36"/>
      <c r="AU22" s="41"/>
      <c r="AV22" s="41"/>
      <c r="AW22" s="59"/>
      <c r="AX22" s="142"/>
      <c r="AY22" s="40"/>
      <c r="AZ22" s="36"/>
      <c r="BA22" s="36"/>
      <c r="BB22" s="36"/>
      <c r="BC22" s="41"/>
      <c r="BD22" s="41"/>
      <c r="BE22" s="59"/>
      <c r="BF22" s="142"/>
    </row>
    <row r="23" spans="1:58" s="24" customFormat="1" ht="13.5" thickBot="1">
      <c r="A23" s="120">
        <v>6</v>
      </c>
      <c r="B23" s="210" t="s">
        <v>45</v>
      </c>
      <c r="C23" s="116">
        <v>2</v>
      </c>
      <c r="D23" s="124">
        <v>30</v>
      </c>
      <c r="E23" s="211">
        <v>0</v>
      </c>
      <c r="F23" s="212">
        <f>SUM(L23,T23,AB23,AJ23,AR23,AZ23)</f>
        <v>0</v>
      </c>
      <c r="G23" s="212">
        <f>SUM(M23,U23,AC23,AK23,AS23,BA23)</f>
        <v>0</v>
      </c>
      <c r="H23" s="212">
        <v>0</v>
      </c>
      <c r="I23" s="213">
        <v>30</v>
      </c>
      <c r="J23" s="199">
        <f>SUM(P23,X23,AF23,AN23,AV23,BD23)</f>
        <v>0</v>
      </c>
      <c r="K23" s="117"/>
      <c r="L23" s="118"/>
      <c r="M23" s="118"/>
      <c r="N23" s="118"/>
      <c r="O23" s="119"/>
      <c r="P23" s="119"/>
      <c r="Q23" s="128"/>
      <c r="R23" s="111"/>
      <c r="S23" s="117"/>
      <c r="T23" s="118"/>
      <c r="U23" s="118"/>
      <c r="V23" s="118"/>
      <c r="W23" s="119"/>
      <c r="X23" s="119"/>
      <c r="Y23" s="106"/>
      <c r="Z23" s="105"/>
      <c r="AA23" s="117"/>
      <c r="AB23" s="118"/>
      <c r="AC23" s="118"/>
      <c r="AD23" s="118"/>
      <c r="AE23" s="119">
        <v>30</v>
      </c>
      <c r="AF23" s="119"/>
      <c r="AG23" s="157" t="s">
        <v>24</v>
      </c>
      <c r="AH23" s="105">
        <v>2</v>
      </c>
      <c r="AI23" s="117"/>
      <c r="AJ23" s="118"/>
      <c r="AK23" s="118"/>
      <c r="AL23" s="118"/>
      <c r="AM23" s="119"/>
      <c r="AN23" s="119"/>
      <c r="AO23" s="106"/>
      <c r="AP23" s="105"/>
      <c r="AQ23" s="117"/>
      <c r="AR23" s="118"/>
      <c r="AS23" s="118"/>
      <c r="AT23" s="118"/>
      <c r="AU23" s="119"/>
      <c r="AV23" s="119"/>
      <c r="AW23" s="106"/>
      <c r="AX23" s="105"/>
      <c r="AY23" s="117"/>
      <c r="AZ23" s="118"/>
      <c r="BA23" s="118"/>
      <c r="BB23" s="118"/>
      <c r="BC23" s="119"/>
      <c r="BD23" s="119"/>
      <c r="BE23" s="106"/>
      <c r="BF23" s="105"/>
    </row>
    <row r="24" spans="1:58" s="24" customFormat="1" ht="14.25" customHeight="1" thickBot="1">
      <c r="A24" s="318" t="s">
        <v>59</v>
      </c>
      <c r="B24" s="319"/>
      <c r="C24" s="108">
        <f>SUM(C25:C28)</f>
        <v>20</v>
      </c>
      <c r="D24" s="108">
        <f>SUM(D25:D28)</f>
        <v>270</v>
      </c>
      <c r="E24" s="214"/>
      <c r="F24" s="214"/>
      <c r="G24" s="214"/>
      <c r="H24" s="214"/>
      <c r="I24" s="214"/>
      <c r="J24" s="214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6"/>
    </row>
    <row r="25" spans="1:58" s="24" customFormat="1" ht="12.75">
      <c r="A25" s="35">
        <v>7</v>
      </c>
      <c r="B25" s="217" t="s">
        <v>46</v>
      </c>
      <c r="C25" s="57">
        <f>SUM(R25,Z25,AH25,AP25,AX25,BF25)</f>
        <v>2</v>
      </c>
      <c r="D25" s="125">
        <f>SUM(E25,F25,G25,H25,J25)</f>
        <v>30</v>
      </c>
      <c r="E25" s="218">
        <f>SUM(K25,S25,AA25,AI25,AQ25,AY25)</f>
        <v>30</v>
      </c>
      <c r="F25" s="219">
        <f>SUM(L25,T25,AB25,AJ25,AR25,AZ25)</f>
        <v>0</v>
      </c>
      <c r="G25" s="219">
        <f>SUM(M25,U25,AC25,AK25,AS25,BA25)</f>
        <v>0</v>
      </c>
      <c r="H25" s="219">
        <f>SUM(N25,V25,AD25,AL25,AT25,BB25)</f>
        <v>0</v>
      </c>
      <c r="I25" s="219">
        <v>0</v>
      </c>
      <c r="J25" s="219">
        <f>SUM(P25,X25,AF25,AN25,AV25,BD25)</f>
        <v>0</v>
      </c>
      <c r="K25" s="220">
        <v>30</v>
      </c>
      <c r="L25" s="44"/>
      <c r="M25" s="44"/>
      <c r="N25" s="44"/>
      <c r="O25" s="42"/>
      <c r="P25" s="42"/>
      <c r="Q25" s="61" t="s">
        <v>24</v>
      </c>
      <c r="R25" s="164">
        <v>2</v>
      </c>
      <c r="S25" s="166"/>
      <c r="T25" s="44"/>
      <c r="U25" s="44"/>
      <c r="V25" s="44"/>
      <c r="W25" s="42"/>
      <c r="X25" s="42"/>
      <c r="Y25" s="61"/>
      <c r="Z25" s="164"/>
      <c r="AA25" s="44"/>
      <c r="AB25" s="44"/>
      <c r="AC25" s="44"/>
      <c r="AD25" s="221"/>
      <c r="AE25" s="222"/>
      <c r="AF25" s="42"/>
      <c r="AG25" s="61"/>
      <c r="AH25" s="164"/>
      <c r="AI25" s="44"/>
      <c r="AJ25" s="44"/>
      <c r="AK25" s="44"/>
      <c r="AL25" s="221"/>
      <c r="AM25" s="222"/>
      <c r="AN25" s="42"/>
      <c r="AO25" s="61"/>
      <c r="AP25" s="164"/>
      <c r="AQ25" s="44"/>
      <c r="AR25" s="44"/>
      <c r="AS25" s="44"/>
      <c r="AT25" s="221"/>
      <c r="AU25" s="222"/>
      <c r="AV25" s="42"/>
      <c r="AW25" s="61"/>
      <c r="AX25" s="164"/>
      <c r="AY25" s="166"/>
      <c r="AZ25" s="44"/>
      <c r="BA25" s="44"/>
      <c r="BB25" s="44"/>
      <c r="BC25" s="42"/>
      <c r="BD25" s="42"/>
      <c r="BE25" s="61"/>
      <c r="BF25" s="164"/>
    </row>
    <row r="26" spans="1:58" s="24" customFormat="1" ht="12.75">
      <c r="A26" s="46">
        <v>8</v>
      </c>
      <c r="B26" s="159" t="s">
        <v>47</v>
      </c>
      <c r="C26" s="57">
        <v>11</v>
      </c>
      <c r="D26" s="125">
        <v>150</v>
      </c>
      <c r="E26" s="218">
        <f>SUM(K26,S26,AA26,AI26,AQ26,AY26)</f>
        <v>60</v>
      </c>
      <c r="F26" s="219">
        <f>SUM(L26,T26,AB26,AJ26,AR26,AZ26)</f>
        <v>0</v>
      </c>
      <c r="G26" s="219">
        <f>SUM(M26,U26,AC26,AK26,AS26,BA26)</f>
        <v>0</v>
      </c>
      <c r="H26" s="219">
        <v>0</v>
      </c>
      <c r="I26" s="219">
        <v>90</v>
      </c>
      <c r="J26" s="219">
        <f>SUM(P26,X26,AF26,AN26,AV26,BD26)</f>
        <v>0</v>
      </c>
      <c r="K26" s="220">
        <v>15</v>
      </c>
      <c r="L26" s="44"/>
      <c r="M26" s="44"/>
      <c r="N26" s="44"/>
      <c r="O26" s="42">
        <v>15</v>
      </c>
      <c r="P26" s="42"/>
      <c r="Q26" s="62" t="s">
        <v>25</v>
      </c>
      <c r="R26" s="164">
        <v>3</v>
      </c>
      <c r="S26" s="166">
        <v>15</v>
      </c>
      <c r="T26" s="44"/>
      <c r="U26" s="44"/>
      <c r="V26" s="44"/>
      <c r="W26" s="42">
        <v>15</v>
      </c>
      <c r="X26" s="42"/>
      <c r="Y26" s="62" t="s">
        <v>24</v>
      </c>
      <c r="Z26" s="164">
        <v>2</v>
      </c>
      <c r="AA26" s="166">
        <v>15</v>
      </c>
      <c r="AB26" s="44"/>
      <c r="AC26" s="44"/>
      <c r="AD26" s="223"/>
      <c r="AE26" s="222">
        <v>30</v>
      </c>
      <c r="AF26" s="42"/>
      <c r="AG26" s="62" t="s">
        <v>25</v>
      </c>
      <c r="AH26" s="164">
        <v>3</v>
      </c>
      <c r="AI26" s="166">
        <v>15</v>
      </c>
      <c r="AJ26" s="44"/>
      <c r="AK26" s="44"/>
      <c r="AL26" s="223"/>
      <c r="AM26" s="222">
        <v>30</v>
      </c>
      <c r="AN26" s="42"/>
      <c r="AO26" s="62" t="s">
        <v>25</v>
      </c>
      <c r="AP26" s="164">
        <v>3</v>
      </c>
      <c r="AQ26" s="166"/>
      <c r="AR26" s="44"/>
      <c r="AS26" s="44"/>
      <c r="AT26" s="223"/>
      <c r="AU26" s="222"/>
      <c r="AV26" s="42"/>
      <c r="AW26" s="62"/>
      <c r="AX26" s="164"/>
      <c r="AY26" s="166"/>
      <c r="AZ26" s="44"/>
      <c r="BA26" s="44"/>
      <c r="BB26" s="44"/>
      <c r="BC26" s="42"/>
      <c r="BD26" s="42"/>
      <c r="BE26" s="62"/>
      <c r="BF26" s="164"/>
    </row>
    <row r="27" spans="1:58" s="24" customFormat="1" ht="12.75">
      <c r="A27" s="46">
        <v>9</v>
      </c>
      <c r="B27" s="159" t="s">
        <v>63</v>
      </c>
      <c r="C27" s="57">
        <v>5</v>
      </c>
      <c r="D27" s="125">
        <v>60</v>
      </c>
      <c r="E27" s="218">
        <v>30</v>
      </c>
      <c r="F27" s="219">
        <v>0</v>
      </c>
      <c r="G27" s="219">
        <v>0</v>
      </c>
      <c r="H27" s="219">
        <v>0</v>
      </c>
      <c r="I27" s="219">
        <v>30</v>
      </c>
      <c r="J27" s="219">
        <v>0</v>
      </c>
      <c r="K27" s="220"/>
      <c r="L27" s="44"/>
      <c r="M27" s="44"/>
      <c r="N27" s="44"/>
      <c r="O27" s="42"/>
      <c r="P27" s="42"/>
      <c r="Q27" s="62"/>
      <c r="R27" s="164"/>
      <c r="S27" s="166"/>
      <c r="T27" s="44"/>
      <c r="U27" s="44"/>
      <c r="V27" s="44"/>
      <c r="W27" s="42"/>
      <c r="X27" s="42"/>
      <c r="Y27" s="62"/>
      <c r="Z27" s="164"/>
      <c r="AA27" s="166"/>
      <c r="AB27" s="44"/>
      <c r="AC27" s="44"/>
      <c r="AD27" s="223"/>
      <c r="AE27" s="222"/>
      <c r="AF27" s="42"/>
      <c r="AG27" s="62"/>
      <c r="AH27" s="164"/>
      <c r="AI27" s="166"/>
      <c r="AJ27" s="44"/>
      <c r="AK27" s="44"/>
      <c r="AL27" s="223"/>
      <c r="AM27" s="222"/>
      <c r="AN27" s="42"/>
      <c r="AO27" s="62"/>
      <c r="AP27" s="164"/>
      <c r="AQ27" s="166">
        <v>15</v>
      </c>
      <c r="AR27" s="44"/>
      <c r="AS27" s="44"/>
      <c r="AT27" s="223"/>
      <c r="AU27" s="222">
        <v>15</v>
      </c>
      <c r="AV27" s="42"/>
      <c r="AW27" s="62" t="s">
        <v>24</v>
      </c>
      <c r="AX27" s="164">
        <v>2</v>
      </c>
      <c r="AY27" s="166">
        <v>15</v>
      </c>
      <c r="AZ27" s="44"/>
      <c r="BA27" s="44"/>
      <c r="BB27" s="44"/>
      <c r="BC27" s="42">
        <v>15</v>
      </c>
      <c r="BD27" s="42"/>
      <c r="BE27" s="62" t="s">
        <v>25</v>
      </c>
      <c r="BF27" s="164">
        <v>3</v>
      </c>
    </row>
    <row r="28" spans="1:58" s="24" customFormat="1" ht="13.5" thickBot="1">
      <c r="A28" s="46">
        <v>10</v>
      </c>
      <c r="B28" s="159" t="s">
        <v>57</v>
      </c>
      <c r="C28" s="57">
        <v>2</v>
      </c>
      <c r="D28" s="125">
        <v>30</v>
      </c>
      <c r="E28" s="218">
        <v>0</v>
      </c>
      <c r="F28" s="219">
        <f>SUM(L28,T28,AB28,AJ28,AR28,AZ28)</f>
        <v>0</v>
      </c>
      <c r="G28" s="219">
        <f>SUM(M28,U28,AC28,AK28,AS28,BA28)</f>
        <v>0</v>
      </c>
      <c r="H28" s="219">
        <f>SUM(N28,V28,AD28,AL28,AT28,BB28)</f>
        <v>0</v>
      </c>
      <c r="I28" s="219">
        <v>30</v>
      </c>
      <c r="J28" s="219">
        <f>SUM(P28,X28,AF28,AN28,AV28,BD28)</f>
        <v>0</v>
      </c>
      <c r="K28" s="220"/>
      <c r="L28" s="44"/>
      <c r="M28" s="44"/>
      <c r="N28" s="44"/>
      <c r="O28" s="42"/>
      <c r="P28" s="42"/>
      <c r="Q28" s="62"/>
      <c r="R28" s="164"/>
      <c r="S28" s="166"/>
      <c r="T28" s="44"/>
      <c r="U28" s="44"/>
      <c r="V28" s="44"/>
      <c r="W28" s="42"/>
      <c r="X28" s="42"/>
      <c r="Y28" s="62"/>
      <c r="Z28" s="164"/>
      <c r="AA28" s="166"/>
      <c r="AB28" s="44"/>
      <c r="AC28" s="44"/>
      <c r="AD28" s="223"/>
      <c r="AE28" s="222"/>
      <c r="AF28" s="42"/>
      <c r="AG28" s="62"/>
      <c r="AH28" s="164"/>
      <c r="AI28" s="166"/>
      <c r="AJ28" s="44"/>
      <c r="AK28" s="44"/>
      <c r="AL28" s="223"/>
      <c r="AM28" s="222"/>
      <c r="AN28" s="42"/>
      <c r="AO28" s="62"/>
      <c r="AP28" s="164"/>
      <c r="AQ28" s="166"/>
      <c r="AR28" s="44"/>
      <c r="AS28" s="44"/>
      <c r="AT28" s="223"/>
      <c r="AU28" s="222">
        <v>30</v>
      </c>
      <c r="AV28" s="42"/>
      <c r="AW28" s="62" t="s">
        <v>24</v>
      </c>
      <c r="AX28" s="164">
        <v>2</v>
      </c>
      <c r="AY28" s="166"/>
      <c r="AZ28" s="44"/>
      <c r="BA28" s="44"/>
      <c r="BB28" s="44"/>
      <c r="BC28" s="42"/>
      <c r="BD28" s="42"/>
      <c r="BE28" s="62"/>
      <c r="BF28" s="164"/>
    </row>
    <row r="29" spans="1:58" s="24" customFormat="1" ht="13.5" thickBot="1">
      <c r="A29" s="324" t="s">
        <v>27</v>
      </c>
      <c r="B29" s="325"/>
      <c r="C29" s="52">
        <f>SUM(C30:C32)</f>
        <v>6</v>
      </c>
      <c r="D29" s="52">
        <f>SUM(D30:D32)</f>
        <v>90</v>
      </c>
      <c r="E29" s="224"/>
      <c r="F29" s="224"/>
      <c r="G29" s="224"/>
      <c r="H29" s="224"/>
      <c r="I29" s="224"/>
      <c r="J29" s="224"/>
      <c r="K29" s="224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6"/>
    </row>
    <row r="30" spans="1:58" s="24" customFormat="1" ht="12.75">
      <c r="A30" s="227">
        <v>11</v>
      </c>
      <c r="B30" s="228" t="s">
        <v>54</v>
      </c>
      <c r="C30" s="132">
        <v>2</v>
      </c>
      <c r="D30" s="229">
        <v>30</v>
      </c>
      <c r="E30" s="230">
        <v>0</v>
      </c>
      <c r="F30" s="231">
        <v>0</v>
      </c>
      <c r="G30" s="231">
        <v>0</v>
      </c>
      <c r="H30" s="231">
        <v>0</v>
      </c>
      <c r="I30" s="232">
        <v>30</v>
      </c>
      <c r="J30" s="233">
        <v>0</v>
      </c>
      <c r="K30" s="230"/>
      <c r="L30" s="234"/>
      <c r="M30" s="234"/>
      <c r="N30" s="234"/>
      <c r="O30" s="235"/>
      <c r="P30" s="235"/>
      <c r="Q30" s="236"/>
      <c r="R30" s="237"/>
      <c r="S30" s="238"/>
      <c r="T30" s="234"/>
      <c r="U30" s="234"/>
      <c r="V30" s="234"/>
      <c r="W30" s="235"/>
      <c r="X30" s="235"/>
      <c r="Y30" s="236"/>
      <c r="Z30" s="237"/>
      <c r="AA30" s="238"/>
      <c r="AB30" s="234"/>
      <c r="AC30" s="234"/>
      <c r="AD30" s="234"/>
      <c r="AE30" s="235"/>
      <c r="AF30" s="235"/>
      <c r="AG30" s="236"/>
      <c r="AH30" s="237"/>
      <c r="AI30" s="238"/>
      <c r="AJ30" s="234"/>
      <c r="AK30" s="234"/>
      <c r="AL30" s="234"/>
      <c r="AM30" s="235">
        <v>30</v>
      </c>
      <c r="AN30" s="235"/>
      <c r="AO30" s="236" t="s">
        <v>24</v>
      </c>
      <c r="AP30" s="237">
        <v>2</v>
      </c>
      <c r="AQ30" s="238"/>
      <c r="AR30" s="234"/>
      <c r="AS30" s="234"/>
      <c r="AT30" s="234"/>
      <c r="AU30" s="235"/>
      <c r="AV30" s="235"/>
      <c r="AW30" s="236"/>
      <c r="AX30" s="237"/>
      <c r="AY30" s="238"/>
      <c r="AZ30" s="234"/>
      <c r="BA30" s="234"/>
      <c r="BB30" s="234"/>
      <c r="BC30" s="235"/>
      <c r="BD30" s="235"/>
      <c r="BE30" s="236"/>
      <c r="BF30" s="237"/>
    </row>
    <row r="31" spans="1:58" s="24" customFormat="1" ht="12.75">
      <c r="A31" s="239">
        <v>12</v>
      </c>
      <c r="B31" s="240" t="s">
        <v>60</v>
      </c>
      <c r="C31" s="133">
        <v>2</v>
      </c>
      <c r="D31" s="241">
        <v>30</v>
      </c>
      <c r="E31" s="242">
        <v>0</v>
      </c>
      <c r="F31" s="243">
        <v>0</v>
      </c>
      <c r="G31" s="243">
        <v>0</v>
      </c>
      <c r="H31" s="243">
        <v>0</v>
      </c>
      <c r="I31" s="244">
        <v>30</v>
      </c>
      <c r="J31" s="245">
        <v>0</v>
      </c>
      <c r="K31" s="242"/>
      <c r="L31" s="223"/>
      <c r="M31" s="223"/>
      <c r="N31" s="223"/>
      <c r="O31" s="246"/>
      <c r="P31" s="246"/>
      <c r="Q31" s="247"/>
      <c r="R31" s="248"/>
      <c r="S31" s="249"/>
      <c r="T31" s="223"/>
      <c r="U31" s="223"/>
      <c r="V31" s="223"/>
      <c r="W31" s="246"/>
      <c r="X31" s="246"/>
      <c r="Y31" s="247"/>
      <c r="Z31" s="248"/>
      <c r="AA31" s="249"/>
      <c r="AB31" s="223"/>
      <c r="AC31" s="223"/>
      <c r="AD31" s="223"/>
      <c r="AE31" s="246"/>
      <c r="AF31" s="246"/>
      <c r="AG31" s="247"/>
      <c r="AH31" s="248"/>
      <c r="AI31" s="249"/>
      <c r="AJ31" s="223"/>
      <c r="AK31" s="223"/>
      <c r="AL31" s="223"/>
      <c r="AM31" s="246">
        <v>30</v>
      </c>
      <c r="AN31" s="246"/>
      <c r="AO31" s="247" t="s">
        <v>24</v>
      </c>
      <c r="AP31" s="248">
        <v>2</v>
      </c>
      <c r="AQ31" s="249"/>
      <c r="AR31" s="223"/>
      <c r="AS31" s="223"/>
      <c r="AT31" s="223"/>
      <c r="AU31" s="246"/>
      <c r="AV31" s="246"/>
      <c r="AW31" s="247"/>
      <c r="AX31" s="248"/>
      <c r="AY31" s="249"/>
      <c r="AZ31" s="223"/>
      <c r="BA31" s="223"/>
      <c r="BB31" s="223"/>
      <c r="BC31" s="246"/>
      <c r="BD31" s="246"/>
      <c r="BE31" s="247"/>
      <c r="BF31" s="248"/>
    </row>
    <row r="32" spans="1:58" s="24" customFormat="1" ht="13.5" thickBot="1">
      <c r="A32" s="120">
        <v>13</v>
      </c>
      <c r="B32" s="120" t="s">
        <v>72</v>
      </c>
      <c r="C32" s="134">
        <v>2</v>
      </c>
      <c r="D32" s="124">
        <v>30</v>
      </c>
      <c r="E32" s="211">
        <v>0</v>
      </c>
      <c r="F32" s="212">
        <f>SUM(L32,T32,AB32,AJ32,AR32,AZ32)</f>
        <v>0</v>
      </c>
      <c r="G32" s="212">
        <f>SUM(M32,U32,AC32,AK32,AS32,BA32)</f>
        <v>0</v>
      </c>
      <c r="H32" s="212">
        <v>0</v>
      </c>
      <c r="I32" s="213">
        <v>30</v>
      </c>
      <c r="J32" s="199">
        <f>SUM(P32,X32,AF32,AN32,AV32,BD32)</f>
        <v>0</v>
      </c>
      <c r="K32" s="117"/>
      <c r="L32" s="118"/>
      <c r="M32" s="118"/>
      <c r="N32" s="118"/>
      <c r="O32" s="119"/>
      <c r="P32" s="119"/>
      <c r="Q32" s="106"/>
      <c r="R32" s="105"/>
      <c r="S32" s="117"/>
      <c r="T32" s="118"/>
      <c r="U32" s="118"/>
      <c r="V32" s="118"/>
      <c r="W32" s="119"/>
      <c r="X32" s="119"/>
      <c r="Y32" s="106"/>
      <c r="Z32" s="105"/>
      <c r="AA32" s="117"/>
      <c r="AB32" s="118"/>
      <c r="AC32" s="118"/>
      <c r="AD32" s="250"/>
      <c r="AE32" s="251"/>
      <c r="AF32" s="119"/>
      <c r="AG32" s="106"/>
      <c r="AH32" s="105"/>
      <c r="AI32" s="117"/>
      <c r="AJ32" s="118"/>
      <c r="AK32" s="118"/>
      <c r="AL32" s="250"/>
      <c r="AM32" s="251"/>
      <c r="AN32" s="119"/>
      <c r="AO32" s="106"/>
      <c r="AP32" s="105"/>
      <c r="AQ32" s="117"/>
      <c r="AR32" s="118"/>
      <c r="AS32" s="118"/>
      <c r="AT32" s="118"/>
      <c r="AU32" s="119">
        <v>30</v>
      </c>
      <c r="AV32" s="119"/>
      <c r="AW32" s="106" t="s">
        <v>24</v>
      </c>
      <c r="AX32" s="105">
        <v>2</v>
      </c>
      <c r="AY32" s="117"/>
      <c r="AZ32" s="118"/>
      <c r="BA32" s="118"/>
      <c r="BB32" s="118"/>
      <c r="BC32" s="119"/>
      <c r="BD32" s="119"/>
      <c r="BE32" s="106"/>
      <c r="BF32" s="105"/>
    </row>
    <row r="33" spans="1:58" s="24" customFormat="1" ht="15.75" customHeight="1" thickBot="1">
      <c r="A33" s="337" t="s">
        <v>75</v>
      </c>
      <c r="B33" s="338"/>
      <c r="C33" s="51">
        <f>SUM(C34:C38)</f>
        <v>8</v>
      </c>
      <c r="D33" s="51">
        <f>SUM(D34:D38)</f>
        <v>165</v>
      </c>
      <c r="E33" s="25"/>
      <c r="F33" s="25"/>
      <c r="G33" s="25"/>
      <c r="H33" s="25"/>
      <c r="I33" s="25"/>
      <c r="J33" s="25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8"/>
    </row>
    <row r="34" spans="1:58" s="24" customFormat="1" ht="12.75">
      <c r="A34" s="35">
        <v>14</v>
      </c>
      <c r="B34" s="35" t="s">
        <v>29</v>
      </c>
      <c r="C34" s="57">
        <f>SUM(R34,Z34,AH34,AP34,AX34,BF34)</f>
        <v>0</v>
      </c>
      <c r="D34" s="125">
        <f>SUM(E34,F34,G34,H34,J34)</f>
        <v>60</v>
      </c>
      <c r="E34" s="218">
        <f aca="true" t="shared" si="2" ref="E34:H36">SUM(K34,S34,AA34,AI34,AQ34,AY34)</f>
        <v>0</v>
      </c>
      <c r="F34" s="219">
        <f t="shared" si="2"/>
        <v>60</v>
      </c>
      <c r="G34" s="219">
        <f t="shared" si="2"/>
        <v>0</v>
      </c>
      <c r="H34" s="219">
        <f t="shared" si="2"/>
        <v>0</v>
      </c>
      <c r="I34" s="219">
        <v>0</v>
      </c>
      <c r="J34" s="219">
        <f>SUM(P34,X34,AF34,AN34,AV34,BD34)</f>
        <v>0</v>
      </c>
      <c r="K34" s="43"/>
      <c r="L34" s="42">
        <v>30</v>
      </c>
      <c r="M34" s="42"/>
      <c r="N34" s="42"/>
      <c r="O34" s="42"/>
      <c r="P34" s="42"/>
      <c r="Q34" s="61" t="s">
        <v>24</v>
      </c>
      <c r="R34" s="140">
        <v>0</v>
      </c>
      <c r="S34" s="137"/>
      <c r="T34" s="44">
        <v>30</v>
      </c>
      <c r="U34" s="44"/>
      <c r="V34" s="44"/>
      <c r="W34" s="42"/>
      <c r="X34" s="42"/>
      <c r="Y34" s="61" t="s">
        <v>24</v>
      </c>
      <c r="Z34" s="140">
        <v>0</v>
      </c>
      <c r="AA34" s="45"/>
      <c r="AB34" s="42"/>
      <c r="AC34" s="42"/>
      <c r="AD34" s="42"/>
      <c r="AE34" s="42"/>
      <c r="AF34" s="42"/>
      <c r="AG34" s="61"/>
      <c r="AH34" s="140"/>
      <c r="AI34" s="45"/>
      <c r="AJ34" s="42"/>
      <c r="AK34" s="42"/>
      <c r="AL34" s="42"/>
      <c r="AM34" s="42"/>
      <c r="AN34" s="42"/>
      <c r="AO34" s="61"/>
      <c r="AP34" s="140"/>
      <c r="AQ34" s="45"/>
      <c r="AR34" s="42"/>
      <c r="AS34" s="42"/>
      <c r="AT34" s="42"/>
      <c r="AU34" s="42"/>
      <c r="AV34" s="42"/>
      <c r="AW34" s="61"/>
      <c r="AX34" s="140"/>
      <c r="AY34" s="45"/>
      <c r="AZ34" s="42"/>
      <c r="BA34" s="42"/>
      <c r="BB34" s="42"/>
      <c r="BC34" s="42"/>
      <c r="BD34" s="42"/>
      <c r="BE34" s="61"/>
      <c r="BF34" s="140"/>
    </row>
    <row r="35" spans="1:58" s="24" customFormat="1" ht="12.75">
      <c r="A35" s="46">
        <v>15</v>
      </c>
      <c r="B35" s="46" t="s">
        <v>23</v>
      </c>
      <c r="C35" s="57">
        <f>SUM(R35,Z35,AH35,AP35,AX35,BF35)</f>
        <v>2</v>
      </c>
      <c r="D35" s="125">
        <f>SUM(E35,F35,G35,H35,J35)</f>
        <v>30</v>
      </c>
      <c r="E35" s="218">
        <f t="shared" si="2"/>
        <v>0</v>
      </c>
      <c r="F35" s="219">
        <f t="shared" si="2"/>
        <v>30</v>
      </c>
      <c r="G35" s="219">
        <f t="shared" si="2"/>
        <v>0</v>
      </c>
      <c r="H35" s="219">
        <f t="shared" si="2"/>
        <v>0</v>
      </c>
      <c r="I35" s="219">
        <v>0</v>
      </c>
      <c r="J35" s="219">
        <f>SUM(P35,X35,AF35,AN35,AV35,BD35)</f>
        <v>0</v>
      </c>
      <c r="K35" s="43"/>
      <c r="L35" s="42">
        <v>30</v>
      </c>
      <c r="M35" s="42"/>
      <c r="N35" s="36"/>
      <c r="O35" s="41"/>
      <c r="P35" s="41"/>
      <c r="Q35" s="59" t="s">
        <v>24</v>
      </c>
      <c r="R35" s="141">
        <v>2</v>
      </c>
      <c r="S35" s="137"/>
      <c r="T35" s="39"/>
      <c r="U35" s="36"/>
      <c r="V35" s="36"/>
      <c r="W35" s="41"/>
      <c r="X35" s="41"/>
      <c r="Y35" s="59"/>
      <c r="Z35" s="142"/>
      <c r="AA35" s="45"/>
      <c r="AB35" s="42"/>
      <c r="AC35" s="42"/>
      <c r="AD35" s="42"/>
      <c r="AE35" s="42"/>
      <c r="AF35" s="42"/>
      <c r="AG35" s="59"/>
      <c r="AH35" s="142"/>
      <c r="AI35" s="45"/>
      <c r="AJ35" s="42"/>
      <c r="AK35" s="42"/>
      <c r="AL35" s="42"/>
      <c r="AM35" s="42"/>
      <c r="AN35" s="42"/>
      <c r="AO35" s="59"/>
      <c r="AP35" s="142"/>
      <c r="AQ35" s="45"/>
      <c r="AR35" s="42"/>
      <c r="AS35" s="42"/>
      <c r="AT35" s="42"/>
      <c r="AU35" s="42"/>
      <c r="AV35" s="42"/>
      <c r="AW35" s="59"/>
      <c r="AX35" s="142"/>
      <c r="AY35" s="45"/>
      <c r="AZ35" s="42"/>
      <c r="BA35" s="42"/>
      <c r="BB35" s="42"/>
      <c r="BC35" s="42"/>
      <c r="BD35" s="42"/>
      <c r="BE35" s="59"/>
      <c r="BF35" s="142"/>
    </row>
    <row r="36" spans="1:58" s="24" customFormat="1" ht="25.5">
      <c r="A36" s="46">
        <v>16</v>
      </c>
      <c r="B36" s="47" t="s">
        <v>50</v>
      </c>
      <c r="C36" s="57">
        <f>SUM(R36,Z36,AH36,AP36,AX36,BF36)</f>
        <v>2</v>
      </c>
      <c r="D36" s="125">
        <f>SUM(E36,F36,G36,H36,J36)</f>
        <v>30</v>
      </c>
      <c r="E36" s="218">
        <f t="shared" si="2"/>
        <v>30</v>
      </c>
      <c r="F36" s="219">
        <f t="shared" si="2"/>
        <v>0</v>
      </c>
      <c r="G36" s="219">
        <f t="shared" si="2"/>
        <v>0</v>
      </c>
      <c r="H36" s="219">
        <f t="shared" si="2"/>
        <v>0</v>
      </c>
      <c r="I36" s="219">
        <v>0</v>
      </c>
      <c r="J36" s="219">
        <f>SUM(P36,X36,AF36,AN36,AV36,BD36)</f>
        <v>0</v>
      </c>
      <c r="K36" s="43"/>
      <c r="L36" s="42"/>
      <c r="M36" s="42"/>
      <c r="N36" s="42"/>
      <c r="O36" s="42"/>
      <c r="P36" s="42"/>
      <c r="Q36" s="62"/>
      <c r="R36" s="141"/>
      <c r="S36" s="137"/>
      <c r="T36" s="39"/>
      <c r="U36" s="36"/>
      <c r="V36" s="36"/>
      <c r="W36" s="41"/>
      <c r="X36" s="41"/>
      <c r="Y36" s="59"/>
      <c r="Z36" s="142"/>
      <c r="AA36" s="45"/>
      <c r="AB36" s="42"/>
      <c r="AC36" s="42"/>
      <c r="AD36" s="42"/>
      <c r="AE36" s="42"/>
      <c r="AF36" s="42"/>
      <c r="AG36" s="59"/>
      <c r="AH36" s="142"/>
      <c r="AI36" s="45">
        <v>30</v>
      </c>
      <c r="AJ36" s="42"/>
      <c r="AK36" s="42"/>
      <c r="AL36" s="42"/>
      <c r="AM36" s="42"/>
      <c r="AN36" s="42"/>
      <c r="AO36" s="59" t="s">
        <v>24</v>
      </c>
      <c r="AP36" s="142">
        <v>2</v>
      </c>
      <c r="AQ36" s="45"/>
      <c r="AR36" s="42"/>
      <c r="AS36" s="42"/>
      <c r="AT36" s="42"/>
      <c r="AU36" s="42"/>
      <c r="AV36" s="42"/>
      <c r="AW36" s="59"/>
      <c r="AX36" s="142"/>
      <c r="AY36" s="249"/>
      <c r="AZ36" s="223"/>
      <c r="BA36" s="223"/>
      <c r="BB36" s="223"/>
      <c r="BC36" s="246"/>
      <c r="BD36" s="246"/>
      <c r="BE36" s="247"/>
      <c r="BF36" s="248"/>
    </row>
    <row r="37" spans="1:58" s="24" customFormat="1" ht="12.75">
      <c r="A37" s="89">
        <v>17</v>
      </c>
      <c r="B37" s="89" t="s">
        <v>42</v>
      </c>
      <c r="C37" s="57">
        <v>2</v>
      </c>
      <c r="D37" s="125">
        <v>30</v>
      </c>
      <c r="E37" s="218">
        <v>0</v>
      </c>
      <c r="F37" s="219">
        <v>0</v>
      </c>
      <c r="G37" s="219">
        <v>0</v>
      </c>
      <c r="H37" s="219">
        <v>30</v>
      </c>
      <c r="I37" s="219">
        <v>0</v>
      </c>
      <c r="J37" s="219">
        <v>0</v>
      </c>
      <c r="K37" s="37"/>
      <c r="L37" s="36"/>
      <c r="M37" s="36"/>
      <c r="N37" s="36">
        <v>30</v>
      </c>
      <c r="O37" s="41"/>
      <c r="P37" s="41"/>
      <c r="Q37" s="59" t="s">
        <v>24</v>
      </c>
      <c r="R37" s="142">
        <v>2</v>
      </c>
      <c r="S37" s="138"/>
      <c r="T37" s="39"/>
      <c r="U37" s="39"/>
      <c r="V37" s="39"/>
      <c r="W37" s="143"/>
      <c r="X37" s="143"/>
      <c r="Y37" s="145"/>
      <c r="Z37" s="57"/>
      <c r="AA37" s="138"/>
      <c r="AB37" s="39"/>
      <c r="AC37" s="39"/>
      <c r="AD37" s="39"/>
      <c r="AE37" s="143"/>
      <c r="AF37" s="143"/>
      <c r="AG37" s="145"/>
      <c r="AH37" s="142"/>
      <c r="AI37" s="138"/>
      <c r="AJ37" s="39"/>
      <c r="AK37" s="39"/>
      <c r="AL37" s="36"/>
      <c r="AM37" s="41"/>
      <c r="AN37" s="143"/>
      <c r="AO37" s="59"/>
      <c r="AP37" s="57"/>
      <c r="AQ37" s="138"/>
      <c r="AR37" s="39"/>
      <c r="AS37" s="39"/>
      <c r="AT37" s="39"/>
      <c r="AU37" s="143"/>
      <c r="AV37" s="143"/>
      <c r="AW37" s="145"/>
      <c r="AX37" s="142"/>
      <c r="AY37" s="40"/>
      <c r="AZ37" s="36"/>
      <c r="BA37" s="36"/>
      <c r="BB37" s="36"/>
      <c r="BC37" s="41"/>
      <c r="BD37" s="41"/>
      <c r="BE37" s="59"/>
      <c r="BF37" s="142"/>
    </row>
    <row r="38" spans="1:58" s="24" customFormat="1" ht="13.5" thickBot="1">
      <c r="A38" s="48">
        <v>18</v>
      </c>
      <c r="B38" s="48" t="s">
        <v>51</v>
      </c>
      <c r="C38" s="57">
        <v>2</v>
      </c>
      <c r="D38" s="126">
        <v>15</v>
      </c>
      <c r="E38" s="218">
        <f>SUM(K38,S38,AA38,AI38,AQ38,AY38)</f>
        <v>15</v>
      </c>
      <c r="F38" s="219">
        <f>SUM(L38,T38,AB38,AJ38,AR38,AZ38)</f>
        <v>0</v>
      </c>
      <c r="G38" s="219">
        <f>SUM(M38,U38,AC38,AK38,AS38,BA38)</f>
        <v>0</v>
      </c>
      <c r="H38" s="219">
        <f>SUM(N38,V38,AD38,AL38,AT38,BB38)</f>
        <v>0</v>
      </c>
      <c r="I38" s="219">
        <v>0</v>
      </c>
      <c r="J38" s="219">
        <f>SUM(P38,X38,AF38,AN38,AV38,BD38)</f>
        <v>0</v>
      </c>
      <c r="K38" s="135">
        <v>15</v>
      </c>
      <c r="L38" s="118"/>
      <c r="M38" s="118"/>
      <c r="N38" s="118"/>
      <c r="O38" s="119"/>
      <c r="P38" s="119"/>
      <c r="Q38" s="106" t="s">
        <v>24</v>
      </c>
      <c r="R38" s="105">
        <v>2</v>
      </c>
      <c r="S38" s="139"/>
      <c r="T38" s="136"/>
      <c r="U38" s="136"/>
      <c r="V38" s="136"/>
      <c r="W38" s="144"/>
      <c r="X38" s="144"/>
      <c r="Y38" s="145"/>
      <c r="Z38" s="57"/>
      <c r="AA38" s="139"/>
      <c r="AB38" s="136"/>
      <c r="AC38" s="136"/>
      <c r="AD38" s="136"/>
      <c r="AE38" s="144"/>
      <c r="AF38" s="144"/>
      <c r="AG38" s="145"/>
      <c r="AH38" s="57"/>
      <c r="AI38" s="139"/>
      <c r="AJ38" s="136"/>
      <c r="AK38" s="136"/>
      <c r="AL38" s="136"/>
      <c r="AM38" s="144"/>
      <c r="AN38" s="144"/>
      <c r="AO38" s="145"/>
      <c r="AP38" s="57"/>
      <c r="AQ38" s="139"/>
      <c r="AR38" s="136"/>
      <c r="AS38" s="136"/>
      <c r="AT38" s="136"/>
      <c r="AU38" s="144"/>
      <c r="AV38" s="144"/>
      <c r="AW38" s="145"/>
      <c r="AX38" s="142"/>
      <c r="AY38" s="117"/>
      <c r="AZ38" s="118"/>
      <c r="BA38" s="118"/>
      <c r="BB38" s="118"/>
      <c r="BC38" s="119"/>
      <c r="BD38" s="119"/>
      <c r="BE38" s="59"/>
      <c r="BF38" s="142"/>
    </row>
    <row r="39" spans="1:58" s="24" customFormat="1" ht="13.5" thickBot="1">
      <c r="A39" s="322" t="s">
        <v>16</v>
      </c>
      <c r="B39" s="323"/>
      <c r="C39" s="171">
        <f>SUM(C10,C19,C24,C29,C33)</f>
        <v>118</v>
      </c>
      <c r="D39" s="66">
        <f>SUM(D10,D19,D24,D29,D33)</f>
        <v>1695</v>
      </c>
      <c r="E39" s="67">
        <f aca="true" t="shared" si="3" ref="E39:P39">SUM(E12:E38)</f>
        <v>285</v>
      </c>
      <c r="F39" s="68">
        <f t="shared" si="3"/>
        <v>90</v>
      </c>
      <c r="G39" s="68">
        <f t="shared" si="3"/>
        <v>0</v>
      </c>
      <c r="H39" s="68">
        <f t="shared" si="3"/>
        <v>30</v>
      </c>
      <c r="I39" s="68">
        <f t="shared" si="3"/>
        <v>1290</v>
      </c>
      <c r="J39" s="68">
        <f t="shared" si="3"/>
        <v>0</v>
      </c>
      <c r="K39" s="69">
        <f>SUM(K12:K38)</f>
        <v>120</v>
      </c>
      <c r="L39" s="67">
        <f t="shared" si="3"/>
        <v>60</v>
      </c>
      <c r="M39" s="68">
        <f t="shared" si="3"/>
        <v>0</v>
      </c>
      <c r="N39" s="68">
        <f>SUM(N12:N38)</f>
        <v>30</v>
      </c>
      <c r="O39" s="68">
        <f>SUM(O12:O38)</f>
        <v>195</v>
      </c>
      <c r="P39" s="68">
        <f t="shared" si="3"/>
        <v>0</v>
      </c>
      <c r="Q39" s="65"/>
      <c r="R39" s="65">
        <f aca="true" t="shared" si="4" ref="R39:X39">SUM(R12:R38)</f>
        <v>30</v>
      </c>
      <c r="S39" s="66">
        <f t="shared" si="4"/>
        <v>30</v>
      </c>
      <c r="T39" s="67">
        <f t="shared" si="4"/>
        <v>30</v>
      </c>
      <c r="U39" s="68">
        <f t="shared" si="4"/>
        <v>0</v>
      </c>
      <c r="V39" s="68">
        <f t="shared" si="4"/>
        <v>0</v>
      </c>
      <c r="W39" s="68">
        <f t="shared" si="4"/>
        <v>255</v>
      </c>
      <c r="X39" s="68">
        <f t="shared" si="4"/>
        <v>0</v>
      </c>
      <c r="Y39" s="146"/>
      <c r="Z39" s="146">
        <f aca="true" t="shared" si="5" ref="Z39:AF39">SUM(Z12:Z38)</f>
        <v>20</v>
      </c>
      <c r="AA39" s="66">
        <f t="shared" si="5"/>
        <v>30</v>
      </c>
      <c r="AB39" s="67">
        <f t="shared" si="5"/>
        <v>0</v>
      </c>
      <c r="AC39" s="68">
        <f t="shared" si="5"/>
        <v>0</v>
      </c>
      <c r="AD39" s="68">
        <f t="shared" si="5"/>
        <v>0</v>
      </c>
      <c r="AE39" s="68">
        <f t="shared" si="5"/>
        <v>270</v>
      </c>
      <c r="AF39" s="68">
        <f t="shared" si="5"/>
        <v>0</v>
      </c>
      <c r="AG39" s="146"/>
      <c r="AH39" s="146">
        <f aca="true" t="shared" si="6" ref="AH39:AN39">SUM(AH12:AH38)</f>
        <v>20</v>
      </c>
      <c r="AI39" s="66">
        <f t="shared" si="6"/>
        <v>60</v>
      </c>
      <c r="AJ39" s="67">
        <f t="shared" si="6"/>
        <v>0</v>
      </c>
      <c r="AK39" s="68">
        <f t="shared" si="6"/>
        <v>0</v>
      </c>
      <c r="AL39" s="68">
        <f t="shared" si="6"/>
        <v>0</v>
      </c>
      <c r="AM39" s="68">
        <f t="shared" si="6"/>
        <v>270</v>
      </c>
      <c r="AN39" s="68">
        <f t="shared" si="6"/>
        <v>0</v>
      </c>
      <c r="AO39" s="146"/>
      <c r="AP39" s="146">
        <f aca="true" t="shared" si="7" ref="AP39:AV39">SUM(AP12:AP38)</f>
        <v>23</v>
      </c>
      <c r="AQ39" s="66">
        <f t="shared" si="7"/>
        <v>30</v>
      </c>
      <c r="AR39" s="67">
        <f t="shared" si="7"/>
        <v>0</v>
      </c>
      <c r="AS39" s="68">
        <f t="shared" si="7"/>
        <v>0</v>
      </c>
      <c r="AT39" s="68">
        <f t="shared" si="7"/>
        <v>0</v>
      </c>
      <c r="AU39" s="68">
        <f t="shared" si="7"/>
        <v>195</v>
      </c>
      <c r="AV39" s="68">
        <f t="shared" si="7"/>
        <v>0</v>
      </c>
      <c r="AW39" s="146"/>
      <c r="AX39" s="146">
        <f aca="true" t="shared" si="8" ref="AX39:BD39">SUM(AX12:AX38)</f>
        <v>16</v>
      </c>
      <c r="AY39" s="66">
        <f t="shared" si="8"/>
        <v>15</v>
      </c>
      <c r="AZ39" s="67">
        <f t="shared" si="8"/>
        <v>0</v>
      </c>
      <c r="BA39" s="68">
        <f t="shared" si="8"/>
        <v>0</v>
      </c>
      <c r="BB39" s="68">
        <f t="shared" si="8"/>
        <v>0</v>
      </c>
      <c r="BC39" s="68">
        <f t="shared" si="8"/>
        <v>105</v>
      </c>
      <c r="BD39" s="68">
        <f t="shared" si="8"/>
        <v>0</v>
      </c>
      <c r="BE39" s="146"/>
      <c r="BF39" s="146">
        <f>SUM(BF12:BF38)</f>
        <v>9</v>
      </c>
    </row>
    <row r="40" spans="1:58" s="24" customFormat="1" ht="13.5" thickBot="1">
      <c r="A40" s="326" t="s">
        <v>38</v>
      </c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4"/>
      <c r="BD40" s="314"/>
      <c r="BE40" s="314"/>
      <c r="BF40" s="315"/>
    </row>
    <row r="41" spans="1:58" s="24" customFormat="1" ht="13.5" thickBot="1">
      <c r="A41" s="156">
        <v>19</v>
      </c>
      <c r="B41" s="96" t="s">
        <v>52</v>
      </c>
      <c r="C41" s="131">
        <v>11</v>
      </c>
      <c r="D41" s="127">
        <v>60</v>
      </c>
      <c r="E41" s="147">
        <v>0</v>
      </c>
      <c r="F41" s="74">
        <v>0</v>
      </c>
      <c r="G41" s="74">
        <v>0</v>
      </c>
      <c r="H41" s="74">
        <v>0</v>
      </c>
      <c r="I41" s="73">
        <v>0</v>
      </c>
      <c r="J41" s="148">
        <v>60</v>
      </c>
      <c r="K41" s="149"/>
      <c r="L41" s="26"/>
      <c r="M41" s="26"/>
      <c r="N41" s="26"/>
      <c r="O41" s="27"/>
      <c r="P41" s="27"/>
      <c r="Q41" s="151"/>
      <c r="R41" s="152"/>
      <c r="S41" s="149"/>
      <c r="T41" s="26"/>
      <c r="U41" s="26"/>
      <c r="V41" s="26"/>
      <c r="W41" s="27"/>
      <c r="X41" s="27"/>
      <c r="Y41" s="151"/>
      <c r="Z41" s="152"/>
      <c r="AA41" s="149"/>
      <c r="AB41" s="26"/>
      <c r="AC41" s="26"/>
      <c r="AD41" s="26"/>
      <c r="AE41" s="27"/>
      <c r="AF41" s="27"/>
      <c r="AG41" s="151"/>
      <c r="AH41" s="152"/>
      <c r="AI41" s="149"/>
      <c r="AJ41" s="26"/>
      <c r="AK41" s="26"/>
      <c r="AL41" s="26"/>
      <c r="AM41" s="27"/>
      <c r="AN41" s="27"/>
      <c r="AO41" s="151"/>
      <c r="AP41" s="152"/>
      <c r="AQ41" s="149"/>
      <c r="AR41" s="26"/>
      <c r="AS41" s="26"/>
      <c r="AT41" s="26"/>
      <c r="AU41" s="27"/>
      <c r="AV41" s="27">
        <v>30</v>
      </c>
      <c r="AW41" s="151" t="s">
        <v>24</v>
      </c>
      <c r="AX41" s="152">
        <v>3</v>
      </c>
      <c r="AY41" s="149"/>
      <c r="AZ41" s="26"/>
      <c r="BA41" s="26"/>
      <c r="BB41" s="26"/>
      <c r="BC41" s="27"/>
      <c r="BD41" s="154">
        <v>30</v>
      </c>
      <c r="BE41" s="61" t="s">
        <v>24</v>
      </c>
      <c r="BF41" s="152">
        <v>8</v>
      </c>
    </row>
    <row r="42" spans="1:58" s="24" customFormat="1" ht="13.5" thickBot="1">
      <c r="A42" s="90">
        <v>20</v>
      </c>
      <c r="B42" s="72" t="s">
        <v>58</v>
      </c>
      <c r="C42" s="131">
        <v>8</v>
      </c>
      <c r="D42" s="127">
        <v>120</v>
      </c>
      <c r="E42" s="25">
        <v>0</v>
      </c>
      <c r="F42" s="73">
        <v>0</v>
      </c>
      <c r="G42" s="73">
        <v>0</v>
      </c>
      <c r="H42" s="73">
        <v>120</v>
      </c>
      <c r="I42" s="73">
        <v>0</v>
      </c>
      <c r="J42" s="73">
        <v>0</v>
      </c>
      <c r="K42" s="150"/>
      <c r="L42" s="136"/>
      <c r="M42" s="136"/>
      <c r="N42" s="136"/>
      <c r="O42" s="144"/>
      <c r="P42" s="144"/>
      <c r="Q42" s="153"/>
      <c r="R42" s="116"/>
      <c r="S42" s="150"/>
      <c r="T42" s="136"/>
      <c r="U42" s="136"/>
      <c r="V42" s="118"/>
      <c r="W42" s="119"/>
      <c r="X42" s="119"/>
      <c r="Y42" s="106"/>
      <c r="Z42" s="105"/>
      <c r="AA42" s="135"/>
      <c r="AB42" s="118"/>
      <c r="AC42" s="118"/>
      <c r="AD42" s="118">
        <v>30</v>
      </c>
      <c r="AE42" s="119"/>
      <c r="AF42" s="119"/>
      <c r="AG42" s="106" t="s">
        <v>24</v>
      </c>
      <c r="AH42" s="105">
        <v>2</v>
      </c>
      <c r="AI42" s="135"/>
      <c r="AJ42" s="118"/>
      <c r="AK42" s="118"/>
      <c r="AL42" s="118">
        <v>30</v>
      </c>
      <c r="AM42" s="119"/>
      <c r="AN42" s="119"/>
      <c r="AO42" s="59" t="s">
        <v>24</v>
      </c>
      <c r="AP42" s="142">
        <v>2</v>
      </c>
      <c r="AQ42" s="135"/>
      <c r="AR42" s="118"/>
      <c r="AS42" s="118"/>
      <c r="AT42" s="118">
        <v>30</v>
      </c>
      <c r="AU42" s="119"/>
      <c r="AV42" s="119"/>
      <c r="AW42" s="106" t="s">
        <v>24</v>
      </c>
      <c r="AX42" s="105">
        <v>2</v>
      </c>
      <c r="AY42" s="135"/>
      <c r="AZ42" s="136"/>
      <c r="BA42" s="136"/>
      <c r="BB42" s="118">
        <v>30</v>
      </c>
      <c r="BC42" s="119"/>
      <c r="BD42" s="155"/>
      <c r="BE42" s="106" t="s">
        <v>24</v>
      </c>
      <c r="BF42" s="105">
        <v>2</v>
      </c>
    </row>
    <row r="43" spans="1:58" s="24" customFormat="1" ht="13.5" thickBot="1">
      <c r="A43" s="339" t="s">
        <v>39</v>
      </c>
      <c r="B43" s="321"/>
      <c r="C43" s="75">
        <f>SUM(C41:C42)</f>
        <v>19</v>
      </c>
      <c r="D43" s="75">
        <f>SUM(D41:D42)</f>
        <v>180</v>
      </c>
      <c r="E43" s="76">
        <f aca="true" t="shared" si="9" ref="E43:P43">SUM(E42)</f>
        <v>0</v>
      </c>
      <c r="F43" s="77">
        <f t="shared" si="9"/>
        <v>0</v>
      </c>
      <c r="G43" s="77">
        <f t="shared" si="9"/>
        <v>0</v>
      </c>
      <c r="H43" s="77">
        <f t="shared" si="9"/>
        <v>120</v>
      </c>
      <c r="I43" s="77">
        <f t="shared" si="9"/>
        <v>0</v>
      </c>
      <c r="J43" s="77">
        <f>SUM(J41:J42)</f>
        <v>60</v>
      </c>
      <c r="K43" s="78">
        <f t="shared" si="9"/>
        <v>0</v>
      </c>
      <c r="L43" s="77">
        <f t="shared" si="9"/>
        <v>0</v>
      </c>
      <c r="M43" s="77">
        <f t="shared" si="9"/>
        <v>0</v>
      </c>
      <c r="N43" s="77">
        <f t="shared" si="9"/>
        <v>0</v>
      </c>
      <c r="O43" s="77"/>
      <c r="P43" s="77">
        <f t="shared" si="9"/>
        <v>0</v>
      </c>
      <c r="Q43" s="65"/>
      <c r="R43" s="76">
        <f aca="true" t="shared" si="10" ref="R43:X43">SUM(R42)</f>
        <v>0</v>
      </c>
      <c r="S43" s="78">
        <f t="shared" si="10"/>
        <v>0</v>
      </c>
      <c r="T43" s="77">
        <f t="shared" si="10"/>
        <v>0</v>
      </c>
      <c r="U43" s="77">
        <f t="shared" si="10"/>
        <v>0</v>
      </c>
      <c r="V43" s="77">
        <f t="shared" si="10"/>
        <v>0</v>
      </c>
      <c r="W43" s="77"/>
      <c r="X43" s="77">
        <f t="shared" si="10"/>
        <v>0</v>
      </c>
      <c r="Y43" s="75"/>
      <c r="Z43" s="75">
        <f aca="true" t="shared" si="11" ref="Z43:AF43">SUM(Z42)</f>
        <v>0</v>
      </c>
      <c r="AA43" s="76">
        <f t="shared" si="11"/>
        <v>0</v>
      </c>
      <c r="AB43" s="77">
        <f t="shared" si="11"/>
        <v>0</v>
      </c>
      <c r="AC43" s="77">
        <f t="shared" si="11"/>
        <v>0</v>
      </c>
      <c r="AD43" s="77">
        <f t="shared" si="11"/>
        <v>30</v>
      </c>
      <c r="AE43" s="77"/>
      <c r="AF43" s="77">
        <f t="shared" si="11"/>
        <v>0</v>
      </c>
      <c r="AG43" s="65"/>
      <c r="AH43" s="65">
        <f aca="true" t="shared" si="12" ref="AH43:AN43">SUM(AH42)</f>
        <v>2</v>
      </c>
      <c r="AI43" s="78">
        <f t="shared" si="12"/>
        <v>0</v>
      </c>
      <c r="AJ43" s="77">
        <f t="shared" si="12"/>
        <v>0</v>
      </c>
      <c r="AK43" s="77">
        <f t="shared" si="12"/>
        <v>0</v>
      </c>
      <c r="AL43" s="77">
        <f t="shared" si="12"/>
        <v>30</v>
      </c>
      <c r="AM43" s="77"/>
      <c r="AN43" s="77">
        <f t="shared" si="12"/>
        <v>0</v>
      </c>
      <c r="AO43" s="146"/>
      <c r="AP43" s="146">
        <f>SUM(AP42)</f>
        <v>2</v>
      </c>
      <c r="AQ43" s="76">
        <f>SUM(AQ42)</f>
        <v>0</v>
      </c>
      <c r="AR43" s="77">
        <f>SUM(AR42)</f>
        <v>0</v>
      </c>
      <c r="AS43" s="77">
        <f>SUM(AS42)</f>
        <v>0</v>
      </c>
      <c r="AT43" s="77">
        <f>SUM(AT42)</f>
        <v>30</v>
      </c>
      <c r="AU43" s="77"/>
      <c r="AV43" s="77">
        <f>SUM(AV41:AV42)</f>
        <v>30</v>
      </c>
      <c r="AW43" s="65"/>
      <c r="AX43" s="65">
        <v>5</v>
      </c>
      <c r="AY43" s="78">
        <f>SUM(AY42)</f>
        <v>0</v>
      </c>
      <c r="AZ43" s="77">
        <f>SUM(AZ42)</f>
        <v>0</v>
      </c>
      <c r="BA43" s="77">
        <f>SUM(BA42)</f>
        <v>0</v>
      </c>
      <c r="BB43" s="77">
        <f>SUM(BB42)</f>
        <v>30</v>
      </c>
      <c r="BC43" s="77"/>
      <c r="BD43" s="77">
        <f>SUM(BD41:BD42)</f>
        <v>30</v>
      </c>
      <c r="BE43" s="77"/>
      <c r="BF43" s="77">
        <f>SUM(BF41:BF42)</f>
        <v>10</v>
      </c>
    </row>
    <row r="44" spans="1:58" s="24" customFormat="1" ht="13.5" thickBot="1">
      <c r="A44" s="326"/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5"/>
    </row>
    <row r="45" spans="1:58" s="24" customFormat="1" ht="12.75">
      <c r="A45" s="252">
        <v>21</v>
      </c>
      <c r="B45" s="217" t="s">
        <v>64</v>
      </c>
      <c r="C45" s="253">
        <v>3</v>
      </c>
      <c r="D45" s="254">
        <v>30</v>
      </c>
      <c r="E45" s="218">
        <f>SUM(K45,S45,AA45,AI45,AQ45,AY45)</f>
        <v>0</v>
      </c>
      <c r="F45" s="219">
        <f>SUM(L45,T45,AB45,AJ45,AR45,AZ45)</f>
        <v>0</v>
      </c>
      <c r="G45" s="219">
        <f>SUM(M45,U45,AC45,AK45,AS45,BA45)</f>
        <v>0</v>
      </c>
      <c r="H45" s="219">
        <v>0</v>
      </c>
      <c r="I45" s="219">
        <v>30</v>
      </c>
      <c r="J45" s="255">
        <f>SUM(P45,X45,AF45,AN45,AV45,BD45)</f>
        <v>0</v>
      </c>
      <c r="K45" s="256"/>
      <c r="L45" s="257"/>
      <c r="M45" s="257"/>
      <c r="N45" s="257"/>
      <c r="O45" s="258"/>
      <c r="P45" s="258"/>
      <c r="Q45" s="61"/>
      <c r="R45" s="259"/>
      <c r="S45" s="260"/>
      <c r="T45" s="257"/>
      <c r="U45" s="257"/>
      <c r="V45" s="257"/>
      <c r="W45" s="258"/>
      <c r="X45" s="258"/>
      <c r="Y45" s="236"/>
      <c r="Z45" s="261"/>
      <c r="AA45" s="256"/>
      <c r="AB45" s="257"/>
      <c r="AC45" s="257"/>
      <c r="AD45" s="257"/>
      <c r="AE45" s="258">
        <v>30</v>
      </c>
      <c r="AF45" s="258"/>
      <c r="AG45" s="236" t="s">
        <v>24</v>
      </c>
      <c r="AH45" s="259">
        <v>3</v>
      </c>
      <c r="AI45" s="260"/>
      <c r="AJ45" s="257"/>
      <c r="AK45" s="257"/>
      <c r="AL45" s="257"/>
      <c r="AM45" s="258"/>
      <c r="AN45" s="258"/>
      <c r="AO45" s="236"/>
      <c r="AP45" s="262"/>
      <c r="AQ45" s="256"/>
      <c r="AR45" s="257"/>
      <c r="AS45" s="257"/>
      <c r="AT45" s="257"/>
      <c r="AU45" s="258"/>
      <c r="AV45" s="258"/>
      <c r="AW45" s="236"/>
      <c r="AX45" s="259"/>
      <c r="AY45" s="260"/>
      <c r="AZ45" s="257"/>
      <c r="BA45" s="257"/>
      <c r="BB45" s="257"/>
      <c r="BC45" s="258"/>
      <c r="BD45" s="258"/>
      <c r="BE45" s="236"/>
      <c r="BF45" s="259"/>
    </row>
    <row r="46" spans="1:58" s="24" customFormat="1" ht="12.75">
      <c r="A46" s="263">
        <v>22</v>
      </c>
      <c r="B46" s="217" t="s">
        <v>70</v>
      </c>
      <c r="C46" s="253">
        <v>3</v>
      </c>
      <c r="D46" s="264">
        <v>30</v>
      </c>
      <c r="E46" s="218">
        <v>0</v>
      </c>
      <c r="F46" s="219">
        <v>0</v>
      </c>
      <c r="G46" s="219">
        <v>0</v>
      </c>
      <c r="H46" s="219">
        <v>0</v>
      </c>
      <c r="I46" s="219">
        <v>30</v>
      </c>
      <c r="J46" s="219">
        <v>0</v>
      </c>
      <c r="K46" s="256"/>
      <c r="L46" s="257"/>
      <c r="M46" s="257"/>
      <c r="N46" s="257"/>
      <c r="O46" s="258"/>
      <c r="P46" s="258"/>
      <c r="Q46" s="62"/>
      <c r="R46" s="259"/>
      <c r="S46" s="260"/>
      <c r="T46" s="257"/>
      <c r="U46" s="257"/>
      <c r="V46" s="257"/>
      <c r="W46" s="258"/>
      <c r="X46" s="258"/>
      <c r="Y46" s="265"/>
      <c r="Z46" s="259"/>
      <c r="AA46" s="256"/>
      <c r="AB46" s="257"/>
      <c r="AC46" s="257"/>
      <c r="AD46" s="257"/>
      <c r="AE46" s="258"/>
      <c r="AF46" s="258"/>
      <c r="AG46" s="265"/>
      <c r="AH46" s="259"/>
      <c r="AI46" s="260"/>
      <c r="AJ46" s="257"/>
      <c r="AK46" s="257"/>
      <c r="AL46" s="257"/>
      <c r="AM46" s="258"/>
      <c r="AN46" s="258"/>
      <c r="AO46" s="265"/>
      <c r="AP46" s="262"/>
      <c r="AQ46" s="256"/>
      <c r="AR46" s="257"/>
      <c r="AS46" s="257"/>
      <c r="AT46" s="257"/>
      <c r="AU46" s="258"/>
      <c r="AV46" s="258"/>
      <c r="AW46" s="266"/>
      <c r="AX46" s="259"/>
      <c r="AY46" s="260"/>
      <c r="AZ46" s="257"/>
      <c r="BA46" s="257"/>
      <c r="BB46" s="257"/>
      <c r="BC46" s="258">
        <v>30</v>
      </c>
      <c r="BD46" s="258"/>
      <c r="BE46" s="265" t="s">
        <v>24</v>
      </c>
      <c r="BF46" s="259">
        <v>3</v>
      </c>
    </row>
    <row r="47" spans="1:58" s="24" customFormat="1" ht="12.75">
      <c r="A47" s="263">
        <v>23</v>
      </c>
      <c r="B47" s="217" t="s">
        <v>65</v>
      </c>
      <c r="C47" s="253">
        <v>5</v>
      </c>
      <c r="D47" s="264">
        <v>45</v>
      </c>
      <c r="E47" s="218">
        <f>SUM(K47,S47,AA47,AI47,AQ47,AY47)</f>
        <v>0</v>
      </c>
      <c r="F47" s="219">
        <f>SUM(L47,T47,AB47,AJ47,AR47,AZ47)</f>
        <v>0</v>
      </c>
      <c r="G47" s="219">
        <f>SUM(M47,U47,AC47,AK47,AS47,BA47)</f>
        <v>0</v>
      </c>
      <c r="H47" s="219">
        <f>SUM(N47,V47,AD47,AL47,AT47,BB47)</f>
        <v>0</v>
      </c>
      <c r="I47" s="219">
        <v>45</v>
      </c>
      <c r="J47" s="219">
        <f>SUM(P47,X47,AF47,AN47,AV47,BD47)</f>
        <v>0</v>
      </c>
      <c r="K47" s="256"/>
      <c r="L47" s="257"/>
      <c r="M47" s="257"/>
      <c r="N47" s="257"/>
      <c r="O47" s="258"/>
      <c r="P47" s="258"/>
      <c r="Q47" s="62"/>
      <c r="R47" s="259"/>
      <c r="S47" s="260"/>
      <c r="T47" s="257"/>
      <c r="U47" s="257"/>
      <c r="V47" s="257"/>
      <c r="W47" s="258"/>
      <c r="X47" s="258"/>
      <c r="Y47" s="265"/>
      <c r="Z47" s="259"/>
      <c r="AA47" s="256"/>
      <c r="AB47" s="257"/>
      <c r="AC47" s="257"/>
      <c r="AD47" s="257"/>
      <c r="AE47" s="258">
        <v>30</v>
      </c>
      <c r="AF47" s="258"/>
      <c r="AG47" s="265" t="s">
        <v>24</v>
      </c>
      <c r="AH47" s="259">
        <v>3</v>
      </c>
      <c r="AI47" s="260"/>
      <c r="AJ47" s="257"/>
      <c r="AK47" s="257"/>
      <c r="AL47" s="257"/>
      <c r="AM47" s="258">
        <v>15</v>
      </c>
      <c r="AN47" s="258"/>
      <c r="AO47" s="265" t="s">
        <v>25</v>
      </c>
      <c r="AP47" s="262">
        <v>2</v>
      </c>
      <c r="AQ47" s="256"/>
      <c r="AR47" s="257"/>
      <c r="AS47" s="257"/>
      <c r="AT47" s="257"/>
      <c r="AU47" s="258"/>
      <c r="AV47" s="258"/>
      <c r="AW47" s="266"/>
      <c r="AX47" s="259"/>
      <c r="AY47" s="260"/>
      <c r="AZ47" s="257"/>
      <c r="BA47" s="257"/>
      <c r="BB47" s="257"/>
      <c r="BC47" s="258"/>
      <c r="BD47" s="258"/>
      <c r="BE47" s="265"/>
      <c r="BF47" s="259"/>
    </row>
    <row r="48" spans="1:58" s="24" customFormat="1" ht="12.75">
      <c r="A48" s="263">
        <v>24</v>
      </c>
      <c r="B48" s="217" t="s">
        <v>66</v>
      </c>
      <c r="C48" s="253">
        <v>3</v>
      </c>
      <c r="D48" s="264">
        <v>30</v>
      </c>
      <c r="E48" s="218">
        <v>0</v>
      </c>
      <c r="F48" s="219">
        <v>0</v>
      </c>
      <c r="G48" s="219">
        <v>0</v>
      </c>
      <c r="H48" s="219">
        <v>0</v>
      </c>
      <c r="I48" s="219">
        <v>30</v>
      </c>
      <c r="J48" s="219">
        <v>0</v>
      </c>
      <c r="K48" s="256"/>
      <c r="L48" s="257"/>
      <c r="M48" s="257"/>
      <c r="N48" s="257"/>
      <c r="O48" s="258"/>
      <c r="P48" s="258"/>
      <c r="Q48" s="62"/>
      <c r="R48" s="259"/>
      <c r="S48" s="260"/>
      <c r="T48" s="257"/>
      <c r="U48" s="257"/>
      <c r="V48" s="257"/>
      <c r="W48" s="258"/>
      <c r="X48" s="258"/>
      <c r="Y48" s="265"/>
      <c r="Z48" s="259"/>
      <c r="AA48" s="256"/>
      <c r="AB48" s="257"/>
      <c r="AC48" s="257"/>
      <c r="AD48" s="257"/>
      <c r="AE48" s="258"/>
      <c r="AF48" s="258"/>
      <c r="AG48" s="266"/>
      <c r="AH48" s="259"/>
      <c r="AI48" s="260"/>
      <c r="AJ48" s="257"/>
      <c r="AK48" s="257"/>
      <c r="AL48" s="257"/>
      <c r="AM48" s="258"/>
      <c r="AN48" s="258"/>
      <c r="AO48" s="265"/>
      <c r="AP48" s="262"/>
      <c r="AQ48" s="256"/>
      <c r="AR48" s="257"/>
      <c r="AS48" s="257"/>
      <c r="AT48" s="257"/>
      <c r="AU48" s="258">
        <v>30</v>
      </c>
      <c r="AV48" s="258"/>
      <c r="AW48" s="266" t="s">
        <v>24</v>
      </c>
      <c r="AX48" s="259">
        <v>3</v>
      </c>
      <c r="AY48" s="260"/>
      <c r="AZ48" s="257"/>
      <c r="BA48" s="257"/>
      <c r="BB48" s="257"/>
      <c r="BC48" s="258"/>
      <c r="BD48" s="258"/>
      <c r="BE48" s="265"/>
      <c r="BF48" s="259"/>
    </row>
    <row r="49" spans="1:58" s="24" customFormat="1" ht="12.75">
      <c r="A49" s="267">
        <v>25</v>
      </c>
      <c r="B49" s="159" t="s">
        <v>61</v>
      </c>
      <c r="C49" s="268">
        <v>3</v>
      </c>
      <c r="D49" s="269">
        <v>30</v>
      </c>
      <c r="E49" s="218">
        <f>SUM(K49,S49,AA49,AI49,AQ49,AY49)</f>
        <v>30</v>
      </c>
      <c r="F49" s="219">
        <f>SUM(L49,T49,AB49,AJ49,AR49,AZ49)</f>
        <v>0</v>
      </c>
      <c r="G49" s="219">
        <f>SUM(M49,U49,AC49,AK49,AS49,BA49)</f>
        <v>0</v>
      </c>
      <c r="H49" s="219">
        <f>SUM(N49,V49,AD49,AL49,AT49,BB49)</f>
        <v>0</v>
      </c>
      <c r="I49" s="219">
        <v>0</v>
      </c>
      <c r="J49" s="219">
        <f>SUM(P49,X49,AF49,AN49,AV49,BD49)</f>
        <v>0</v>
      </c>
      <c r="K49" s="270"/>
      <c r="L49" s="271"/>
      <c r="M49" s="271"/>
      <c r="N49" s="271"/>
      <c r="O49" s="272"/>
      <c r="P49" s="272"/>
      <c r="Q49" s="247"/>
      <c r="R49" s="273"/>
      <c r="S49" s="274">
        <v>30</v>
      </c>
      <c r="T49" s="271"/>
      <c r="U49" s="271"/>
      <c r="V49" s="271"/>
      <c r="W49" s="272"/>
      <c r="X49" s="272"/>
      <c r="Y49" s="247" t="s">
        <v>25</v>
      </c>
      <c r="Z49" s="273">
        <v>3</v>
      </c>
      <c r="AA49" s="270"/>
      <c r="AB49" s="271"/>
      <c r="AC49" s="271"/>
      <c r="AD49" s="271"/>
      <c r="AE49" s="272"/>
      <c r="AF49" s="272"/>
      <c r="AG49" s="63"/>
      <c r="AH49" s="273"/>
      <c r="AI49" s="274"/>
      <c r="AJ49" s="271"/>
      <c r="AK49" s="271"/>
      <c r="AL49" s="271"/>
      <c r="AM49" s="272"/>
      <c r="AN49" s="272"/>
      <c r="AO49" s="247"/>
      <c r="AP49" s="275"/>
      <c r="AQ49" s="270"/>
      <c r="AR49" s="271"/>
      <c r="AS49" s="271"/>
      <c r="AT49" s="271"/>
      <c r="AU49" s="272"/>
      <c r="AV49" s="272"/>
      <c r="AW49" s="247"/>
      <c r="AX49" s="273"/>
      <c r="AY49" s="274"/>
      <c r="AZ49" s="271"/>
      <c r="BA49" s="271"/>
      <c r="BB49" s="271"/>
      <c r="BC49" s="272"/>
      <c r="BD49" s="272"/>
      <c r="BE49" s="247"/>
      <c r="BF49" s="273"/>
    </row>
    <row r="50" spans="1:58" s="24" customFormat="1" ht="12.75">
      <c r="A50" s="267">
        <v>26</v>
      </c>
      <c r="B50" s="159" t="s">
        <v>73</v>
      </c>
      <c r="C50" s="268">
        <v>3</v>
      </c>
      <c r="D50" s="269">
        <v>30</v>
      </c>
      <c r="E50" s="218">
        <v>0</v>
      </c>
      <c r="F50" s="219">
        <v>0</v>
      </c>
      <c r="G50" s="219">
        <v>0</v>
      </c>
      <c r="H50" s="276">
        <v>30</v>
      </c>
      <c r="I50" s="276">
        <v>0</v>
      </c>
      <c r="J50" s="219">
        <v>0</v>
      </c>
      <c r="K50" s="270"/>
      <c r="L50" s="271"/>
      <c r="M50" s="271"/>
      <c r="N50" s="271"/>
      <c r="O50" s="272"/>
      <c r="P50" s="272"/>
      <c r="Q50" s="247"/>
      <c r="R50" s="273"/>
      <c r="S50" s="274"/>
      <c r="T50" s="271"/>
      <c r="U50" s="271"/>
      <c r="V50" s="271"/>
      <c r="W50" s="272"/>
      <c r="X50" s="272"/>
      <c r="Y50" s="247"/>
      <c r="Z50" s="273"/>
      <c r="AA50" s="270"/>
      <c r="AB50" s="271"/>
      <c r="AC50" s="271"/>
      <c r="AD50" s="271"/>
      <c r="AE50" s="272"/>
      <c r="AF50" s="272"/>
      <c r="AG50" s="63"/>
      <c r="AH50" s="273"/>
      <c r="AI50" s="274"/>
      <c r="AJ50" s="271"/>
      <c r="AK50" s="271"/>
      <c r="AL50" s="271"/>
      <c r="AM50" s="272"/>
      <c r="AN50" s="272"/>
      <c r="AO50" s="247"/>
      <c r="AP50" s="275"/>
      <c r="AQ50" s="270"/>
      <c r="AR50" s="271"/>
      <c r="AS50" s="271"/>
      <c r="AT50" s="271">
        <v>30</v>
      </c>
      <c r="AU50" s="272"/>
      <c r="AV50" s="272"/>
      <c r="AW50" s="277" t="s">
        <v>24</v>
      </c>
      <c r="AX50" s="273">
        <v>3</v>
      </c>
      <c r="AY50" s="274"/>
      <c r="AZ50" s="271"/>
      <c r="BA50" s="271"/>
      <c r="BB50" s="271"/>
      <c r="BC50" s="272"/>
      <c r="BD50" s="272"/>
      <c r="BE50" s="247"/>
      <c r="BF50" s="273"/>
    </row>
    <row r="51" spans="1:58" s="24" customFormat="1" ht="12.75">
      <c r="A51" s="267">
        <v>27</v>
      </c>
      <c r="B51" s="159" t="s">
        <v>62</v>
      </c>
      <c r="C51" s="268">
        <v>3</v>
      </c>
      <c r="D51" s="269">
        <v>30</v>
      </c>
      <c r="E51" s="218">
        <v>30</v>
      </c>
      <c r="F51" s="219">
        <f>SUM(L51,T51,AB51,AJ51,AR51,AZ51)</f>
        <v>0</v>
      </c>
      <c r="G51" s="219">
        <f>SUM(M51,U51,AC51,AK51,AS51,BA51)</f>
        <v>0</v>
      </c>
      <c r="H51" s="219">
        <v>0</v>
      </c>
      <c r="I51" s="219">
        <v>0</v>
      </c>
      <c r="J51" s="219">
        <f>SUM(P51,X51,AF51,AN51,AV51,BD51)</f>
        <v>0</v>
      </c>
      <c r="K51" s="270"/>
      <c r="L51" s="271"/>
      <c r="M51" s="271"/>
      <c r="N51" s="271"/>
      <c r="O51" s="272"/>
      <c r="P51" s="272"/>
      <c r="Q51" s="247"/>
      <c r="R51" s="273"/>
      <c r="S51" s="274">
        <v>30</v>
      </c>
      <c r="T51" s="271"/>
      <c r="U51" s="271"/>
      <c r="V51" s="271"/>
      <c r="W51" s="272"/>
      <c r="X51" s="272"/>
      <c r="Y51" s="247" t="s">
        <v>24</v>
      </c>
      <c r="Z51" s="273">
        <v>3</v>
      </c>
      <c r="AA51" s="270"/>
      <c r="AB51" s="271"/>
      <c r="AC51" s="271"/>
      <c r="AD51" s="271"/>
      <c r="AE51" s="272"/>
      <c r="AF51" s="272"/>
      <c r="AG51" s="247"/>
      <c r="AH51" s="273"/>
      <c r="AI51" s="274"/>
      <c r="AJ51" s="271"/>
      <c r="AK51" s="271"/>
      <c r="AL51" s="271"/>
      <c r="AM51" s="272"/>
      <c r="AN51" s="272"/>
      <c r="AO51" s="247"/>
      <c r="AP51" s="275"/>
      <c r="AQ51" s="270"/>
      <c r="AR51" s="271"/>
      <c r="AS51" s="271"/>
      <c r="AT51" s="271"/>
      <c r="AU51" s="272"/>
      <c r="AV51" s="272"/>
      <c r="AW51" s="63"/>
      <c r="AX51" s="273"/>
      <c r="AY51" s="274"/>
      <c r="AZ51" s="271"/>
      <c r="BA51" s="271"/>
      <c r="BB51" s="271"/>
      <c r="BC51" s="272"/>
      <c r="BD51" s="272"/>
      <c r="BE51" s="247"/>
      <c r="BF51" s="273"/>
    </row>
    <row r="52" spans="1:58" s="24" customFormat="1" ht="12.75">
      <c r="A52" s="267">
        <v>28</v>
      </c>
      <c r="B52" s="190" t="s">
        <v>69</v>
      </c>
      <c r="C52" s="278">
        <v>3</v>
      </c>
      <c r="D52" s="279">
        <v>30</v>
      </c>
      <c r="E52" s="218">
        <v>0</v>
      </c>
      <c r="F52" s="219">
        <v>0</v>
      </c>
      <c r="G52" s="219">
        <v>0</v>
      </c>
      <c r="H52" s="219">
        <v>30</v>
      </c>
      <c r="I52" s="219">
        <v>0</v>
      </c>
      <c r="J52" s="219">
        <v>0</v>
      </c>
      <c r="K52" s="280"/>
      <c r="L52" s="281"/>
      <c r="M52" s="281"/>
      <c r="N52" s="281"/>
      <c r="O52" s="282"/>
      <c r="P52" s="282"/>
      <c r="Q52" s="277"/>
      <c r="R52" s="283"/>
      <c r="S52" s="284"/>
      <c r="T52" s="281"/>
      <c r="U52" s="281"/>
      <c r="V52" s="281"/>
      <c r="W52" s="282"/>
      <c r="X52" s="282"/>
      <c r="Y52" s="277"/>
      <c r="Z52" s="283"/>
      <c r="AA52" s="280"/>
      <c r="AB52" s="281"/>
      <c r="AC52" s="281"/>
      <c r="AD52" s="281"/>
      <c r="AE52" s="282"/>
      <c r="AF52" s="282"/>
      <c r="AG52" s="277"/>
      <c r="AH52" s="283"/>
      <c r="AI52" s="284"/>
      <c r="AJ52" s="281"/>
      <c r="AK52" s="281"/>
      <c r="AL52" s="281">
        <v>30</v>
      </c>
      <c r="AM52" s="282"/>
      <c r="AN52" s="282"/>
      <c r="AO52" s="277" t="s">
        <v>24</v>
      </c>
      <c r="AP52" s="285">
        <v>3</v>
      </c>
      <c r="AQ52" s="280"/>
      <c r="AR52" s="281"/>
      <c r="AS52" s="281"/>
      <c r="AT52" s="281"/>
      <c r="AU52" s="282"/>
      <c r="AV52" s="282"/>
      <c r="AW52" s="63"/>
      <c r="AX52" s="283"/>
      <c r="AY52" s="284"/>
      <c r="AZ52" s="281"/>
      <c r="BA52" s="281"/>
      <c r="BB52" s="281"/>
      <c r="BC52" s="282"/>
      <c r="BD52" s="282"/>
      <c r="BE52" s="277"/>
      <c r="BF52" s="283"/>
    </row>
    <row r="53" spans="1:58" s="24" customFormat="1" ht="12.75">
      <c r="A53" s="267">
        <v>29</v>
      </c>
      <c r="B53" s="190" t="s">
        <v>68</v>
      </c>
      <c r="C53" s="278">
        <v>2</v>
      </c>
      <c r="D53" s="279">
        <v>30</v>
      </c>
      <c r="E53" s="218">
        <v>0</v>
      </c>
      <c r="F53" s="219">
        <v>0</v>
      </c>
      <c r="G53" s="219">
        <v>0</v>
      </c>
      <c r="H53" s="276">
        <v>0</v>
      </c>
      <c r="I53" s="276">
        <v>30</v>
      </c>
      <c r="J53" s="219">
        <v>0</v>
      </c>
      <c r="K53" s="280"/>
      <c r="L53" s="281"/>
      <c r="M53" s="281"/>
      <c r="N53" s="281"/>
      <c r="O53" s="282"/>
      <c r="P53" s="282"/>
      <c r="Q53" s="277"/>
      <c r="R53" s="283"/>
      <c r="S53" s="284"/>
      <c r="T53" s="281"/>
      <c r="U53" s="281"/>
      <c r="V53" s="281"/>
      <c r="W53" s="282"/>
      <c r="X53" s="282"/>
      <c r="Y53" s="277"/>
      <c r="Z53" s="283"/>
      <c r="AA53" s="280"/>
      <c r="AB53" s="281"/>
      <c r="AC53" s="281"/>
      <c r="AD53" s="281"/>
      <c r="AE53" s="282">
        <v>30</v>
      </c>
      <c r="AF53" s="282"/>
      <c r="AG53" s="277" t="s">
        <v>24</v>
      </c>
      <c r="AH53" s="283">
        <v>2</v>
      </c>
      <c r="AI53" s="284"/>
      <c r="AJ53" s="281"/>
      <c r="AK53" s="281"/>
      <c r="AL53" s="281"/>
      <c r="AM53" s="282"/>
      <c r="AN53" s="282"/>
      <c r="AO53" s="277"/>
      <c r="AP53" s="285"/>
      <c r="AQ53" s="280"/>
      <c r="AR53" s="281"/>
      <c r="AS53" s="281"/>
      <c r="AT53" s="281"/>
      <c r="AU53" s="282"/>
      <c r="AV53" s="282"/>
      <c r="AW53" s="63"/>
      <c r="AX53" s="283"/>
      <c r="AY53" s="284"/>
      <c r="AZ53" s="281"/>
      <c r="BA53" s="281"/>
      <c r="BB53" s="281"/>
      <c r="BC53" s="282"/>
      <c r="BD53" s="282"/>
      <c r="BE53" s="277"/>
      <c r="BF53" s="283"/>
    </row>
    <row r="54" spans="1:58" s="24" customFormat="1" ht="12.75">
      <c r="A54" s="267">
        <v>30</v>
      </c>
      <c r="B54" s="190" t="s">
        <v>67</v>
      </c>
      <c r="C54" s="278">
        <v>3</v>
      </c>
      <c r="D54" s="279">
        <v>30</v>
      </c>
      <c r="E54" s="218">
        <v>0</v>
      </c>
      <c r="F54" s="219">
        <v>0</v>
      </c>
      <c r="G54" s="219">
        <v>0</v>
      </c>
      <c r="H54" s="219">
        <v>30</v>
      </c>
      <c r="I54" s="219">
        <v>30</v>
      </c>
      <c r="J54" s="219">
        <v>0</v>
      </c>
      <c r="K54" s="280"/>
      <c r="L54" s="281"/>
      <c r="M54" s="281"/>
      <c r="N54" s="281"/>
      <c r="O54" s="282"/>
      <c r="P54" s="282"/>
      <c r="Q54" s="277"/>
      <c r="R54" s="283"/>
      <c r="S54" s="284"/>
      <c r="T54" s="281"/>
      <c r="U54" s="281"/>
      <c r="V54" s="281"/>
      <c r="W54" s="282"/>
      <c r="X54" s="282"/>
      <c r="Y54" s="277"/>
      <c r="Z54" s="283"/>
      <c r="AA54" s="280"/>
      <c r="AB54" s="281"/>
      <c r="AC54" s="281"/>
      <c r="AD54" s="281"/>
      <c r="AE54" s="282"/>
      <c r="AF54" s="282"/>
      <c r="AG54" s="277"/>
      <c r="AH54" s="283"/>
      <c r="AI54" s="284"/>
      <c r="AJ54" s="281"/>
      <c r="AK54" s="281"/>
      <c r="AL54" s="281"/>
      <c r="AM54" s="282"/>
      <c r="AN54" s="282"/>
      <c r="AO54" s="277"/>
      <c r="AP54" s="285"/>
      <c r="AQ54" s="280"/>
      <c r="AR54" s="281"/>
      <c r="AS54" s="281"/>
      <c r="AT54" s="281"/>
      <c r="AU54" s="282"/>
      <c r="AV54" s="282"/>
      <c r="AW54" s="63"/>
      <c r="AX54" s="283"/>
      <c r="AY54" s="284"/>
      <c r="AZ54" s="281"/>
      <c r="BA54" s="281"/>
      <c r="BB54" s="281"/>
      <c r="BC54" s="282">
        <v>30</v>
      </c>
      <c r="BD54" s="282"/>
      <c r="BE54" s="277" t="s">
        <v>24</v>
      </c>
      <c r="BF54" s="283">
        <v>3</v>
      </c>
    </row>
    <row r="55" spans="1:58" s="24" customFormat="1" ht="12.75">
      <c r="A55" s="267">
        <v>31</v>
      </c>
      <c r="B55" s="190" t="s">
        <v>71</v>
      </c>
      <c r="C55" s="278">
        <v>2</v>
      </c>
      <c r="D55" s="279">
        <v>30</v>
      </c>
      <c r="E55" s="218">
        <v>0</v>
      </c>
      <c r="F55" s="219">
        <v>0</v>
      </c>
      <c r="G55" s="219">
        <v>0</v>
      </c>
      <c r="H55" s="219">
        <v>30</v>
      </c>
      <c r="I55" s="219">
        <v>30</v>
      </c>
      <c r="J55" s="219">
        <v>0</v>
      </c>
      <c r="K55" s="280"/>
      <c r="L55" s="281"/>
      <c r="M55" s="281"/>
      <c r="N55" s="281"/>
      <c r="O55" s="282"/>
      <c r="P55" s="282"/>
      <c r="Q55" s="277"/>
      <c r="R55" s="283"/>
      <c r="S55" s="284"/>
      <c r="T55" s="281"/>
      <c r="U55" s="281"/>
      <c r="V55" s="281"/>
      <c r="W55" s="282">
        <v>30</v>
      </c>
      <c r="X55" s="282"/>
      <c r="Y55" s="277" t="s">
        <v>24</v>
      </c>
      <c r="Z55" s="283">
        <v>2</v>
      </c>
      <c r="AA55" s="280"/>
      <c r="AB55" s="281"/>
      <c r="AC55" s="281"/>
      <c r="AD55" s="281"/>
      <c r="AE55" s="282"/>
      <c r="AF55" s="282"/>
      <c r="AG55" s="277"/>
      <c r="AH55" s="283"/>
      <c r="AI55" s="284"/>
      <c r="AJ55" s="281"/>
      <c r="AK55" s="281"/>
      <c r="AL55" s="281"/>
      <c r="AM55" s="282"/>
      <c r="AN55" s="282"/>
      <c r="AO55" s="277"/>
      <c r="AP55" s="285"/>
      <c r="AQ55" s="280"/>
      <c r="AR55" s="281"/>
      <c r="AS55" s="281"/>
      <c r="AT55" s="281"/>
      <c r="AU55" s="282"/>
      <c r="AV55" s="282"/>
      <c r="AW55" s="63"/>
      <c r="AX55" s="283"/>
      <c r="AY55" s="284"/>
      <c r="AZ55" s="281"/>
      <c r="BA55" s="281"/>
      <c r="BB55" s="281"/>
      <c r="BC55" s="282"/>
      <c r="BD55" s="282"/>
      <c r="BE55" s="277"/>
      <c r="BF55" s="283"/>
    </row>
    <row r="56" spans="1:58" s="24" customFormat="1" ht="13.5" thickBot="1">
      <c r="A56" s="267">
        <v>32</v>
      </c>
      <c r="B56" s="286" t="s">
        <v>80</v>
      </c>
      <c r="C56" s="287">
        <v>2</v>
      </c>
      <c r="D56" s="288">
        <v>30</v>
      </c>
      <c r="E56" s="218">
        <v>30</v>
      </c>
      <c r="F56" s="219">
        <f>SUM(L56,T56,AB56,AJ56,AR56,AZ56)</f>
        <v>0</v>
      </c>
      <c r="G56" s="219">
        <f>SUM(M56,U56,AC56,AK56,AS56,BA56)</f>
        <v>0</v>
      </c>
      <c r="H56" s="219">
        <v>0</v>
      </c>
      <c r="I56" s="219">
        <v>0</v>
      </c>
      <c r="J56" s="219">
        <f>SUM(P56,X56,AF56,AN56,AV56,BD56)</f>
        <v>0</v>
      </c>
      <c r="K56" s="289"/>
      <c r="L56" s="290"/>
      <c r="M56" s="290"/>
      <c r="N56" s="290"/>
      <c r="O56" s="291"/>
      <c r="P56" s="291"/>
      <c r="Q56" s="292"/>
      <c r="R56" s="293"/>
      <c r="S56" s="294">
        <v>30</v>
      </c>
      <c r="T56" s="290"/>
      <c r="U56" s="290"/>
      <c r="V56" s="290"/>
      <c r="W56" s="291"/>
      <c r="X56" s="291"/>
      <c r="Y56" s="292" t="s">
        <v>24</v>
      </c>
      <c r="Z56" s="293">
        <v>2</v>
      </c>
      <c r="AA56" s="289"/>
      <c r="AB56" s="290"/>
      <c r="AC56" s="290"/>
      <c r="AD56" s="290"/>
      <c r="AE56" s="291"/>
      <c r="AF56" s="291"/>
      <c r="AG56" s="292"/>
      <c r="AH56" s="293"/>
      <c r="AI56" s="294"/>
      <c r="AJ56" s="290"/>
      <c r="AK56" s="290"/>
      <c r="AL56" s="290"/>
      <c r="AM56" s="291"/>
      <c r="AN56" s="291"/>
      <c r="AO56" s="63"/>
      <c r="AP56" s="295"/>
      <c r="AQ56" s="289"/>
      <c r="AR56" s="290"/>
      <c r="AS56" s="290"/>
      <c r="AT56" s="290"/>
      <c r="AU56" s="291"/>
      <c r="AV56" s="291"/>
      <c r="AW56" s="292"/>
      <c r="AX56" s="293"/>
      <c r="AY56" s="294"/>
      <c r="AZ56" s="290"/>
      <c r="BA56" s="290"/>
      <c r="BB56" s="290"/>
      <c r="BC56" s="291"/>
      <c r="BD56" s="291"/>
      <c r="BE56" s="292"/>
      <c r="BF56" s="293"/>
    </row>
    <row r="57" spans="1:58" s="24" customFormat="1" ht="13.5" thickBot="1">
      <c r="A57" s="320" t="s">
        <v>78</v>
      </c>
      <c r="B57" s="321"/>
      <c r="C57" s="65">
        <f aca="true" t="shared" si="13" ref="C57:P57">SUM(C45:C56)</f>
        <v>35</v>
      </c>
      <c r="D57" s="65">
        <f t="shared" si="13"/>
        <v>375</v>
      </c>
      <c r="E57" s="71">
        <f t="shared" si="13"/>
        <v>90</v>
      </c>
      <c r="F57" s="68">
        <f t="shared" si="13"/>
        <v>0</v>
      </c>
      <c r="G57" s="68">
        <f t="shared" si="13"/>
        <v>0</v>
      </c>
      <c r="H57" s="68">
        <f t="shared" si="13"/>
        <v>120</v>
      </c>
      <c r="I57" s="68">
        <f t="shared" si="13"/>
        <v>225</v>
      </c>
      <c r="J57" s="68">
        <f t="shared" si="13"/>
        <v>0</v>
      </c>
      <c r="K57" s="69">
        <f t="shared" si="13"/>
        <v>0</v>
      </c>
      <c r="L57" s="67">
        <f t="shared" si="13"/>
        <v>0</v>
      </c>
      <c r="M57" s="296">
        <f t="shared" si="13"/>
        <v>0</v>
      </c>
      <c r="N57" s="67">
        <f t="shared" si="13"/>
        <v>0</v>
      </c>
      <c r="O57" s="68">
        <v>0</v>
      </c>
      <c r="P57" s="297">
        <f t="shared" si="13"/>
        <v>0</v>
      </c>
      <c r="Q57" s="298"/>
      <c r="R57" s="70">
        <f aca="true" t="shared" si="14" ref="R57:X57">SUM(R45:R56)</f>
        <v>0</v>
      </c>
      <c r="S57" s="66">
        <f t="shared" si="14"/>
        <v>90</v>
      </c>
      <c r="T57" s="67">
        <f t="shared" si="14"/>
        <v>0</v>
      </c>
      <c r="U57" s="67">
        <f t="shared" si="14"/>
        <v>0</v>
      </c>
      <c r="V57" s="67">
        <f t="shared" si="14"/>
        <v>0</v>
      </c>
      <c r="W57" s="68">
        <v>30</v>
      </c>
      <c r="X57" s="68">
        <f t="shared" si="14"/>
        <v>0</v>
      </c>
      <c r="Y57" s="65"/>
      <c r="Z57" s="70">
        <f aca="true" t="shared" si="15" ref="Z57:AF57">SUM(Z45:Z56)</f>
        <v>10</v>
      </c>
      <c r="AA57" s="66">
        <f t="shared" si="15"/>
        <v>0</v>
      </c>
      <c r="AB57" s="67">
        <f t="shared" si="15"/>
        <v>0</v>
      </c>
      <c r="AC57" s="67">
        <f t="shared" si="15"/>
        <v>0</v>
      </c>
      <c r="AD57" s="67">
        <f t="shared" si="15"/>
        <v>0</v>
      </c>
      <c r="AE57" s="67">
        <v>90</v>
      </c>
      <c r="AF57" s="67">
        <f t="shared" si="15"/>
        <v>0</v>
      </c>
      <c r="AG57" s="67"/>
      <c r="AH57" s="83">
        <f aca="true" t="shared" si="16" ref="AH57:AN57">SUM(AH45:AH56)</f>
        <v>8</v>
      </c>
      <c r="AI57" s="66">
        <f t="shared" si="16"/>
        <v>0</v>
      </c>
      <c r="AJ57" s="67">
        <f t="shared" si="16"/>
        <v>0</v>
      </c>
      <c r="AK57" s="67">
        <f t="shared" si="16"/>
        <v>0</v>
      </c>
      <c r="AL57" s="67">
        <f t="shared" si="16"/>
        <v>30</v>
      </c>
      <c r="AM57" s="68">
        <v>15</v>
      </c>
      <c r="AN57" s="68">
        <f t="shared" si="16"/>
        <v>0</v>
      </c>
      <c r="AO57" s="65"/>
      <c r="AP57" s="70">
        <f aca="true" t="shared" si="17" ref="AP57:AV57">SUM(AP45:AP56)</f>
        <v>5</v>
      </c>
      <c r="AQ57" s="66">
        <f t="shared" si="17"/>
        <v>0</v>
      </c>
      <c r="AR57" s="67">
        <f t="shared" si="17"/>
        <v>0</v>
      </c>
      <c r="AS57" s="67">
        <f t="shared" si="17"/>
        <v>0</v>
      </c>
      <c r="AT57" s="67">
        <f t="shared" si="17"/>
        <v>30</v>
      </c>
      <c r="AU57" s="68">
        <v>30</v>
      </c>
      <c r="AV57" s="68">
        <f t="shared" si="17"/>
        <v>0</v>
      </c>
      <c r="AW57" s="65"/>
      <c r="AX57" s="70">
        <f aca="true" t="shared" si="18" ref="AX57:BD57">SUM(AX45:AX56)</f>
        <v>6</v>
      </c>
      <c r="AY57" s="66">
        <f t="shared" si="18"/>
        <v>0</v>
      </c>
      <c r="AZ57" s="67">
        <f t="shared" si="18"/>
        <v>0</v>
      </c>
      <c r="BA57" s="67">
        <f t="shared" si="18"/>
        <v>0</v>
      </c>
      <c r="BB57" s="67">
        <f t="shared" si="18"/>
        <v>0</v>
      </c>
      <c r="BC57" s="68">
        <v>60</v>
      </c>
      <c r="BD57" s="68">
        <f t="shared" si="18"/>
        <v>0</v>
      </c>
      <c r="BE57" s="65"/>
      <c r="BF57" s="70">
        <f>SUM(BF45:BF56)</f>
        <v>6</v>
      </c>
    </row>
    <row r="58" spans="1:58" s="24" customFormat="1" ht="15" customHeight="1" thickBot="1">
      <c r="A58" s="93" t="s">
        <v>79</v>
      </c>
      <c r="B58" s="94"/>
      <c r="C58" s="171">
        <f>SUM(C39,C43,C57)</f>
        <v>172</v>
      </c>
      <c r="D58" s="84">
        <f>SUM(D39,D43,D57)</f>
        <v>2250</v>
      </c>
      <c r="E58" s="84">
        <f>SUM(E39,E43,E57)</f>
        <v>375</v>
      </c>
      <c r="F58" s="84">
        <f>SUM(F39,F43,F57)</f>
        <v>90</v>
      </c>
      <c r="G58" s="84">
        <f>SUM(G39,G43,G57)</f>
        <v>0</v>
      </c>
      <c r="H58" s="84">
        <f>SUM(H39,H43,H57)</f>
        <v>270</v>
      </c>
      <c r="I58" s="84">
        <f>SUM(I39,I43,I57)</f>
        <v>1515</v>
      </c>
      <c r="J58" s="84">
        <f aca="true" t="shared" si="19" ref="J58:P58">SUM(J39,J43,J57)</f>
        <v>60</v>
      </c>
      <c r="K58" s="84">
        <f t="shared" si="19"/>
        <v>120</v>
      </c>
      <c r="L58" s="84">
        <f t="shared" si="19"/>
        <v>60</v>
      </c>
      <c r="M58" s="84">
        <f t="shared" si="19"/>
        <v>0</v>
      </c>
      <c r="N58" s="84">
        <f>SUM(N39,N43,N57)</f>
        <v>30</v>
      </c>
      <c r="O58" s="84">
        <f>SUM(O39,O43,O57)</f>
        <v>195</v>
      </c>
      <c r="P58" s="84">
        <f t="shared" si="19"/>
        <v>0</v>
      </c>
      <c r="Q58" s="85"/>
      <c r="R58" s="84">
        <f aca="true" t="shared" si="20" ref="R58:X58">SUM(R39,R43,R57)</f>
        <v>30</v>
      </c>
      <c r="S58" s="84">
        <f t="shared" si="20"/>
        <v>120</v>
      </c>
      <c r="T58" s="84">
        <f t="shared" si="20"/>
        <v>30</v>
      </c>
      <c r="U58" s="84">
        <f t="shared" si="20"/>
        <v>0</v>
      </c>
      <c r="V58" s="84">
        <f t="shared" si="20"/>
        <v>0</v>
      </c>
      <c r="W58" s="84">
        <v>240</v>
      </c>
      <c r="X58" s="84">
        <f t="shared" si="20"/>
        <v>0</v>
      </c>
      <c r="Y58" s="84"/>
      <c r="Z58" s="84">
        <f>SUM(Z39,Z43,Z57)</f>
        <v>30</v>
      </c>
      <c r="AA58" s="84">
        <f>SUM(AA39,AA43,AA57)</f>
        <v>30</v>
      </c>
      <c r="AB58" s="84">
        <f>SUM(AB39,AB43,AB57)</f>
        <v>0</v>
      </c>
      <c r="AC58" s="84">
        <f>SUM(AC39,AC43,AC57)</f>
        <v>0</v>
      </c>
      <c r="AD58" s="84">
        <f>SUM(AD39,AD43,AD57)</f>
        <v>30</v>
      </c>
      <c r="AE58" s="84">
        <v>270</v>
      </c>
      <c r="AF58" s="84">
        <v>0</v>
      </c>
      <c r="AG58" s="84"/>
      <c r="AH58" s="84">
        <f aca="true" t="shared" si="21" ref="AH58:AN58">SUM(AH39,AH43,AH57)</f>
        <v>30</v>
      </c>
      <c r="AI58" s="84">
        <f t="shared" si="21"/>
        <v>60</v>
      </c>
      <c r="AJ58" s="84">
        <f t="shared" si="21"/>
        <v>0</v>
      </c>
      <c r="AK58" s="84">
        <f t="shared" si="21"/>
        <v>0</v>
      </c>
      <c r="AL58" s="84">
        <f t="shared" si="21"/>
        <v>60</v>
      </c>
      <c r="AM58" s="84">
        <v>225</v>
      </c>
      <c r="AN58" s="85">
        <f t="shared" si="21"/>
        <v>0</v>
      </c>
      <c r="AO58" s="85"/>
      <c r="AP58" s="84">
        <f aca="true" t="shared" si="22" ref="AP58:AV58">SUM(AP39,AP43,AP57)</f>
        <v>30</v>
      </c>
      <c r="AQ58" s="86">
        <f t="shared" si="22"/>
        <v>30</v>
      </c>
      <c r="AR58" s="86">
        <f t="shared" si="22"/>
        <v>0</v>
      </c>
      <c r="AS58" s="86">
        <f t="shared" si="22"/>
        <v>0</v>
      </c>
      <c r="AT58" s="86">
        <f t="shared" si="22"/>
        <v>60</v>
      </c>
      <c r="AU58" s="86">
        <v>150</v>
      </c>
      <c r="AV58" s="86">
        <f t="shared" si="22"/>
        <v>30</v>
      </c>
      <c r="AW58" s="87"/>
      <c r="AX58" s="86">
        <f aca="true" t="shared" si="23" ref="AX58:BD58">SUM(AX39,AX43,AX57)</f>
        <v>27</v>
      </c>
      <c r="AY58" s="84">
        <f t="shared" si="23"/>
        <v>15</v>
      </c>
      <c r="AZ58" s="84">
        <f t="shared" si="23"/>
        <v>0</v>
      </c>
      <c r="BA58" s="84">
        <f t="shared" si="23"/>
        <v>0</v>
      </c>
      <c r="BB58" s="84">
        <f t="shared" si="23"/>
        <v>30</v>
      </c>
      <c r="BC58" s="84">
        <v>150</v>
      </c>
      <c r="BD58" s="84">
        <f t="shared" si="23"/>
        <v>30</v>
      </c>
      <c r="BE58" s="85"/>
      <c r="BF58" s="84">
        <f>SUM(BF39,BF43,BF57)</f>
        <v>25</v>
      </c>
    </row>
    <row r="59" spans="1:58" s="24" customFormat="1" ht="15" customHeight="1" thickBot="1">
      <c r="A59" s="310" t="s">
        <v>82</v>
      </c>
      <c r="B59" s="311"/>
      <c r="C59" s="51"/>
      <c r="D59" s="326"/>
      <c r="E59" s="314"/>
      <c r="F59" s="314"/>
      <c r="G59" s="314"/>
      <c r="H59" s="314"/>
      <c r="I59" s="314"/>
      <c r="J59" s="315"/>
      <c r="K59" s="326">
        <v>405</v>
      </c>
      <c r="L59" s="314"/>
      <c r="M59" s="314"/>
      <c r="N59" s="314"/>
      <c r="O59" s="314"/>
      <c r="P59" s="314"/>
      <c r="Q59" s="314"/>
      <c r="R59" s="315"/>
      <c r="S59" s="326">
        <v>435</v>
      </c>
      <c r="T59" s="314"/>
      <c r="U59" s="314"/>
      <c r="V59" s="314"/>
      <c r="W59" s="314"/>
      <c r="X59" s="314"/>
      <c r="Y59" s="314"/>
      <c r="Z59" s="315"/>
      <c r="AA59" s="326">
        <v>420</v>
      </c>
      <c r="AB59" s="314"/>
      <c r="AC59" s="314"/>
      <c r="AD59" s="314"/>
      <c r="AE59" s="314"/>
      <c r="AF59" s="314"/>
      <c r="AG59" s="314"/>
      <c r="AH59" s="315"/>
      <c r="AI59" s="326">
        <v>405</v>
      </c>
      <c r="AJ59" s="314"/>
      <c r="AK59" s="314"/>
      <c r="AL59" s="314"/>
      <c r="AM59" s="314"/>
      <c r="AN59" s="314"/>
      <c r="AO59" s="314"/>
      <c r="AP59" s="315"/>
      <c r="AQ59" s="326">
        <v>345</v>
      </c>
      <c r="AR59" s="314"/>
      <c r="AS59" s="314"/>
      <c r="AT59" s="314"/>
      <c r="AU59" s="314"/>
      <c r="AV59" s="314"/>
      <c r="AW59" s="314"/>
      <c r="AX59" s="315"/>
      <c r="AY59" s="326">
        <v>240</v>
      </c>
      <c r="AZ59" s="314"/>
      <c r="BA59" s="314"/>
      <c r="BB59" s="314"/>
      <c r="BC59" s="314"/>
      <c r="BD59" s="314"/>
      <c r="BE59" s="314"/>
      <c r="BF59" s="315"/>
    </row>
    <row r="60" spans="1:58" s="24" customFormat="1" ht="15" customHeight="1" thickBot="1">
      <c r="A60" s="335" t="s">
        <v>77</v>
      </c>
      <c r="B60" s="336"/>
      <c r="C60" s="131">
        <v>3</v>
      </c>
      <c r="D60" s="308" t="s">
        <v>40</v>
      </c>
      <c r="E60" s="334"/>
      <c r="F60" s="334"/>
      <c r="G60" s="334"/>
      <c r="H60" s="334"/>
      <c r="I60" s="334"/>
      <c r="J60" s="309"/>
      <c r="K60" s="49"/>
      <c r="L60" s="333"/>
      <c r="M60" s="334"/>
      <c r="N60" s="334"/>
      <c r="O60" s="334"/>
      <c r="P60" s="334"/>
      <c r="Q60" s="334"/>
      <c r="R60" s="309"/>
      <c r="S60" s="49"/>
      <c r="T60" s="333"/>
      <c r="U60" s="334"/>
      <c r="V60" s="334"/>
      <c r="W60" s="334"/>
      <c r="X60" s="334"/>
      <c r="Y60" s="334"/>
      <c r="Z60" s="309"/>
      <c r="AA60" s="49"/>
      <c r="AB60" s="333"/>
      <c r="AC60" s="334"/>
      <c r="AD60" s="334"/>
      <c r="AE60" s="334"/>
      <c r="AF60" s="334"/>
      <c r="AG60" s="334"/>
      <c r="AH60" s="309"/>
      <c r="AI60" s="49"/>
      <c r="AJ60" s="333"/>
      <c r="AK60" s="334"/>
      <c r="AL60" s="334"/>
      <c r="AM60" s="334"/>
      <c r="AN60" s="334"/>
      <c r="AO60" s="334"/>
      <c r="AP60" s="309"/>
      <c r="AQ60" s="147">
        <v>3</v>
      </c>
      <c r="AR60" s="313" t="s">
        <v>41</v>
      </c>
      <c r="AS60" s="314"/>
      <c r="AT60" s="314"/>
      <c r="AU60" s="314"/>
      <c r="AV60" s="314"/>
      <c r="AW60" s="314"/>
      <c r="AX60" s="315"/>
      <c r="AY60" s="299"/>
      <c r="AZ60" s="327"/>
      <c r="BA60" s="328"/>
      <c r="BB60" s="328"/>
      <c r="BC60" s="328"/>
      <c r="BD60" s="328"/>
      <c r="BE60" s="328"/>
      <c r="BF60" s="329"/>
    </row>
    <row r="61" spans="1:58" s="24" customFormat="1" ht="24.75" customHeight="1" thickBot="1">
      <c r="A61" s="354" t="s">
        <v>20</v>
      </c>
      <c r="B61" s="355"/>
      <c r="C61" s="131">
        <v>5</v>
      </c>
      <c r="D61" s="351">
        <v>5</v>
      </c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352"/>
      <c r="AE61" s="352"/>
      <c r="AF61" s="352"/>
      <c r="AG61" s="352"/>
      <c r="AH61" s="352"/>
      <c r="AI61" s="352"/>
      <c r="AJ61" s="352"/>
      <c r="AK61" s="352"/>
      <c r="AL61" s="352"/>
      <c r="AM61" s="352"/>
      <c r="AN61" s="352"/>
      <c r="AO61" s="352"/>
      <c r="AP61" s="352"/>
      <c r="AQ61" s="352"/>
      <c r="AR61" s="352"/>
      <c r="AS61" s="352"/>
      <c r="AT61" s="352"/>
      <c r="AU61" s="352"/>
      <c r="AV61" s="352"/>
      <c r="AW61" s="352"/>
      <c r="AX61" s="352"/>
      <c r="AY61" s="352"/>
      <c r="AZ61" s="352"/>
      <c r="BA61" s="352"/>
      <c r="BB61" s="352"/>
      <c r="BC61" s="352"/>
      <c r="BD61" s="352"/>
      <c r="BE61" s="352"/>
      <c r="BF61" s="353"/>
    </row>
    <row r="62" spans="1:58" s="24" customFormat="1" ht="13.5" thickBot="1">
      <c r="A62" s="91" t="s">
        <v>37</v>
      </c>
      <c r="B62" s="92"/>
      <c r="C62" s="172">
        <f>SUM(C58,C60:C61)</f>
        <v>180</v>
      </c>
      <c r="D62" s="300">
        <v>2310</v>
      </c>
      <c r="E62" s="301"/>
      <c r="F62" s="301"/>
      <c r="G62" s="301"/>
      <c r="H62" s="301"/>
      <c r="I62" s="301"/>
      <c r="J62" s="302"/>
      <c r="K62" s="330">
        <v>30</v>
      </c>
      <c r="L62" s="331"/>
      <c r="M62" s="331"/>
      <c r="N62" s="331"/>
      <c r="O62" s="331"/>
      <c r="P62" s="331"/>
      <c r="Q62" s="331"/>
      <c r="R62" s="332"/>
      <c r="S62" s="50"/>
      <c r="T62" s="331">
        <v>30</v>
      </c>
      <c r="U62" s="331"/>
      <c r="V62" s="331"/>
      <c r="W62" s="331"/>
      <c r="X62" s="331"/>
      <c r="Y62" s="331"/>
      <c r="Z62" s="332"/>
      <c r="AA62" s="330">
        <v>30</v>
      </c>
      <c r="AB62" s="331"/>
      <c r="AC62" s="331"/>
      <c r="AD62" s="331"/>
      <c r="AE62" s="331"/>
      <c r="AF62" s="331"/>
      <c r="AG62" s="331"/>
      <c r="AH62" s="332"/>
      <c r="AI62" s="330">
        <v>30</v>
      </c>
      <c r="AJ62" s="331"/>
      <c r="AK62" s="331"/>
      <c r="AL62" s="331"/>
      <c r="AM62" s="331"/>
      <c r="AN62" s="331"/>
      <c r="AO62" s="331"/>
      <c r="AP62" s="332"/>
      <c r="AQ62" s="50"/>
      <c r="AR62" s="331">
        <v>30</v>
      </c>
      <c r="AS62" s="331"/>
      <c r="AT62" s="331"/>
      <c r="AU62" s="331"/>
      <c r="AV62" s="331"/>
      <c r="AW62" s="331"/>
      <c r="AX62" s="332"/>
      <c r="AY62" s="330">
        <v>30</v>
      </c>
      <c r="AZ62" s="331"/>
      <c r="BA62" s="331"/>
      <c r="BB62" s="331"/>
      <c r="BC62" s="331"/>
      <c r="BD62" s="331"/>
      <c r="BE62" s="331"/>
      <c r="BF62" s="332"/>
    </row>
    <row r="63" spans="1:59" ht="15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4"/>
      <c r="AA63" s="305"/>
      <c r="AB63" s="305"/>
      <c r="AC63" s="305"/>
      <c r="AD63" s="305"/>
      <c r="AE63" s="305"/>
      <c r="AF63" s="305"/>
      <c r="AG63" s="305"/>
      <c r="AH63" s="305"/>
      <c r="AI63" s="305"/>
      <c r="AJ63" s="5"/>
      <c r="AK63" s="5"/>
      <c r="AL63" s="5"/>
      <c r="AM63" s="5"/>
      <c r="AN63" s="5"/>
      <c r="AO63" s="6"/>
      <c r="AP63" s="6"/>
      <c r="AQ63" s="4"/>
      <c r="AR63" s="303"/>
      <c r="AS63" s="303"/>
      <c r="AT63" s="303"/>
      <c r="AU63" s="303"/>
      <c r="AV63" s="303"/>
      <c r="AW63" s="303"/>
      <c r="AX63" s="303"/>
      <c r="AY63" s="303"/>
      <c r="AZ63" s="303"/>
      <c r="BA63" s="303"/>
      <c r="BB63" s="303"/>
      <c r="BC63" s="303"/>
      <c r="BD63" s="303"/>
      <c r="BE63" s="303"/>
      <c r="BF63" s="304"/>
      <c r="BG63" s="2"/>
    </row>
    <row r="64" spans="1:59" ht="16.5" customHeight="1">
      <c r="A64" s="7"/>
      <c r="B64" s="349" t="s">
        <v>81</v>
      </c>
      <c r="C64" s="349"/>
      <c r="D64" s="349"/>
      <c r="E64" s="349"/>
      <c r="F64" s="349"/>
      <c r="G64" s="349"/>
      <c r="H64" s="349"/>
      <c r="I64" s="4"/>
      <c r="J64" s="312"/>
      <c r="K64" s="312"/>
      <c r="L64" s="312"/>
      <c r="M64" s="312"/>
      <c r="N64" s="312"/>
      <c r="O64" s="312"/>
      <c r="P64" s="312"/>
      <c r="Q64" s="312"/>
      <c r="R64" s="9"/>
      <c r="S64" s="4"/>
      <c r="T64" s="4"/>
      <c r="U64" s="4"/>
      <c r="V64" s="4"/>
      <c r="W64" s="4"/>
      <c r="X64" s="4"/>
      <c r="Y64" s="4"/>
      <c r="Z64" s="4"/>
      <c r="AA64" s="305"/>
      <c r="AB64" s="350"/>
      <c r="AC64" s="350"/>
      <c r="AD64" s="350"/>
      <c r="AE64" s="350"/>
      <c r="AF64" s="350"/>
      <c r="AG64" s="350"/>
      <c r="AH64" s="350"/>
      <c r="AI64" s="350"/>
      <c r="AJ64" s="305"/>
      <c r="AK64" s="305"/>
      <c r="AL64" s="305"/>
      <c r="AM64" s="305"/>
      <c r="AN64" s="305"/>
      <c r="AO64" s="305"/>
      <c r="AP64" s="305"/>
      <c r="AQ64" s="305"/>
      <c r="AR64" s="305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3"/>
      <c r="BG64" s="2"/>
    </row>
    <row r="65" spans="1:59" ht="16.5" customHeight="1">
      <c r="A65" s="7"/>
      <c r="B65" s="4"/>
      <c r="C65" s="8"/>
      <c r="D65" s="8"/>
      <c r="E65" s="8"/>
      <c r="F65" s="8"/>
      <c r="G65" s="8"/>
      <c r="H65" s="8"/>
      <c r="I65" s="8"/>
      <c r="J65" s="312"/>
      <c r="K65" s="312"/>
      <c r="L65" s="312"/>
      <c r="M65" s="312"/>
      <c r="N65" s="312"/>
      <c r="O65" s="312"/>
      <c r="P65" s="312"/>
      <c r="Q65" s="312"/>
      <c r="R65" s="9"/>
      <c r="S65" s="4"/>
      <c r="T65" s="4"/>
      <c r="U65" s="4"/>
      <c r="V65" s="4"/>
      <c r="W65" s="4"/>
      <c r="X65" s="4"/>
      <c r="Y65" s="4"/>
      <c r="Z65" s="4"/>
      <c r="AA65" s="5"/>
      <c r="AB65" s="10"/>
      <c r="AC65" s="10"/>
      <c r="AD65" s="10"/>
      <c r="AE65" s="10"/>
      <c r="AF65" s="10"/>
      <c r="AG65" s="10"/>
      <c r="AH65" s="10"/>
      <c r="AI65" s="10"/>
      <c r="AJ65" s="305"/>
      <c r="AK65" s="305"/>
      <c r="AL65" s="305"/>
      <c r="AM65" s="305"/>
      <c r="AN65" s="305"/>
      <c r="AO65" s="305"/>
      <c r="AP65" s="305"/>
      <c r="AQ65" s="305"/>
      <c r="AR65" s="305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3"/>
      <c r="BG65" s="2"/>
    </row>
    <row r="66" spans="1:59" ht="16.5" customHeight="1">
      <c r="A66" s="7"/>
      <c r="B66" s="4"/>
      <c r="C66" s="8"/>
      <c r="D66" s="8"/>
      <c r="E66" s="8"/>
      <c r="F66" s="8"/>
      <c r="G66" s="8"/>
      <c r="H66" s="8"/>
      <c r="I66" s="8"/>
      <c r="J66" s="9"/>
      <c r="K66" s="9"/>
      <c r="L66" s="9"/>
      <c r="M66" s="9"/>
      <c r="N66" s="9"/>
      <c r="O66" s="9"/>
      <c r="P66" s="9"/>
      <c r="Q66" s="9"/>
      <c r="R66" s="9"/>
      <c r="S66" s="4"/>
      <c r="T66" s="4"/>
      <c r="U66" s="4"/>
      <c r="V66" s="4"/>
      <c r="W66" s="4"/>
      <c r="X66" s="4"/>
      <c r="Y66" s="4"/>
      <c r="Z66" s="4"/>
      <c r="AA66" s="5"/>
      <c r="AB66" s="10"/>
      <c r="AC66" s="10"/>
      <c r="AD66" s="10"/>
      <c r="AE66" s="10"/>
      <c r="AF66" s="10"/>
      <c r="AG66" s="10"/>
      <c r="AH66" s="10"/>
      <c r="AI66" s="10"/>
      <c r="AJ66" s="305"/>
      <c r="AK66" s="305"/>
      <c r="AL66" s="305"/>
      <c r="AM66" s="305"/>
      <c r="AN66" s="305"/>
      <c r="AO66" s="305"/>
      <c r="AP66" s="305"/>
      <c r="AQ66" s="305"/>
      <c r="AR66" s="305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3"/>
      <c r="BG66" s="2"/>
    </row>
  </sheetData>
  <sheetProtection/>
  <mergeCells count="55">
    <mergeCell ref="K62:R62"/>
    <mergeCell ref="A61:B61"/>
    <mergeCell ref="AI62:AP62"/>
    <mergeCell ref="AR62:AX62"/>
    <mergeCell ref="T62:Z62"/>
    <mergeCell ref="AQ6:BF6"/>
    <mergeCell ref="AQ7:AX7"/>
    <mergeCell ref="S7:Z7"/>
    <mergeCell ref="AY7:BF7"/>
    <mergeCell ref="AA6:AP6"/>
    <mergeCell ref="B64:H64"/>
    <mergeCell ref="AA64:AI64"/>
    <mergeCell ref="D61:BF61"/>
    <mergeCell ref="AY62:BF62"/>
    <mergeCell ref="AJ60:AP60"/>
    <mergeCell ref="AA7:AH7"/>
    <mergeCell ref="D60:J60"/>
    <mergeCell ref="AQ5:AW5"/>
    <mergeCell ref="K59:R59"/>
    <mergeCell ref="A44:BF44"/>
    <mergeCell ref="AI7:AP7"/>
    <mergeCell ref="AY59:BF59"/>
    <mergeCell ref="D59:J59"/>
    <mergeCell ref="S59:Z59"/>
    <mergeCell ref="AA59:AH59"/>
    <mergeCell ref="AJ64:AR64"/>
    <mergeCell ref="A60:B60"/>
    <mergeCell ref="AB60:AH60"/>
    <mergeCell ref="A33:B33"/>
    <mergeCell ref="A43:B43"/>
    <mergeCell ref="A6:A8"/>
    <mergeCell ref="C6:C8"/>
    <mergeCell ref="B6:B8"/>
    <mergeCell ref="K7:R7"/>
    <mergeCell ref="K6:Z6"/>
    <mergeCell ref="A57:B57"/>
    <mergeCell ref="A39:B39"/>
    <mergeCell ref="A29:B29"/>
    <mergeCell ref="A40:BF40"/>
    <mergeCell ref="AZ60:BF60"/>
    <mergeCell ref="AA62:AH62"/>
    <mergeCell ref="T60:Z60"/>
    <mergeCell ref="L60:R60"/>
    <mergeCell ref="AQ59:AX59"/>
    <mergeCell ref="AI59:AP59"/>
    <mergeCell ref="AJ66:AR66"/>
    <mergeCell ref="A9:BE9"/>
    <mergeCell ref="A10:B10"/>
    <mergeCell ref="A59:B59"/>
    <mergeCell ref="J64:Q65"/>
    <mergeCell ref="AR60:AX60"/>
    <mergeCell ref="A19:B19"/>
    <mergeCell ref="A24:B24"/>
    <mergeCell ref="AA63:AI63"/>
    <mergeCell ref="AJ65:AR65"/>
  </mergeCells>
  <printOptions horizontalCentered="1" verticalCentered="1"/>
  <pageMargins left="0" right="0" top="0" bottom="0" header="0.31496062992125984" footer="0.31496062992125984"/>
  <pageSetup orientation="landscape" paperSize="9" scale="55" r:id="rId1"/>
  <ignoredErrors>
    <ignoredError sqref="AH11 AP11 AX11 BF11 Z11 K39:M39 P39 S39:U39 X39 AA39:AC39 AF39 AI39:AJ39 AK39 AN39 AQ39:AS39 AV39 AY39:BA39 BD39 C19 C29:D29" formulaRange="1"/>
    <ignoredError sqref="J43 H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Widomska Marzena</cp:lastModifiedBy>
  <cp:lastPrinted>2015-05-19T04:30:01Z</cp:lastPrinted>
  <dcterms:created xsi:type="dcterms:W3CDTF">2007-12-04T15:57:32Z</dcterms:created>
  <dcterms:modified xsi:type="dcterms:W3CDTF">2021-03-15T10:56:36Z</dcterms:modified>
  <cp:category/>
  <cp:version/>
  <cp:contentType/>
  <cp:contentStatus/>
</cp:coreProperties>
</file>