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Franc._nauczyc." sheetId="1" r:id="rId1"/>
  </sheets>
  <definedNames/>
  <calcPr fullCalcOnLoad="1"/>
</workbook>
</file>

<file path=xl/sharedStrings.xml><?xml version="1.0" encoding="utf-8"?>
<sst xmlns="http://schemas.openxmlformats.org/spreadsheetml/2006/main" count="117" uniqueCount="63">
  <si>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</si>
  <si>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</si>
  <si>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</si>
  <si>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</si>
  <si>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</si>
  <si>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</si>
  <si>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</si>
  <si>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</si>
  <si>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</si>
  <si>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Razem godziny w semestrze</t>
  </si>
  <si>
    <t>LB</t>
  </si>
  <si>
    <t>KW</t>
  </si>
  <si>
    <t>SM</t>
  </si>
  <si>
    <t>Poziom studiów:</t>
  </si>
  <si>
    <t>Profil studiów:</t>
  </si>
  <si>
    <t>Forma studiów:</t>
  </si>
  <si>
    <t>Razem A</t>
  </si>
  <si>
    <t>Razem B</t>
  </si>
  <si>
    <t>Nazwa modułu (przedmiotu)</t>
  </si>
  <si>
    <t>Blok modułów (przedmiotów) obowiązkowych - A</t>
  </si>
  <si>
    <t>Blok modułów (przedmiotów) wybieralnych/fakultatywnych  - B</t>
  </si>
  <si>
    <t>Praktyki (pkt ECTS/wymiar)</t>
  </si>
  <si>
    <t>Wymiar godzin (łączny)</t>
  </si>
  <si>
    <t>Liczba punktów za pracę dyplomową i jej obronę (egzamin dyplomowy)</t>
  </si>
  <si>
    <t>ZATWIERDZAM:</t>
  </si>
  <si>
    <t>data, podpis i pieczęć prorektora</t>
  </si>
  <si>
    <t>Minimalna liczba punktów ECTS dla zajęć ogólnouniwersyteckich lub na innym kierunku studiów</t>
  </si>
  <si>
    <t>stacjonarne</t>
  </si>
  <si>
    <t>ogólnoakademicki</t>
  </si>
  <si>
    <t>E</t>
  </si>
  <si>
    <t>z/o</t>
  </si>
  <si>
    <t xml:space="preserve">Seminarium magisterskie </t>
  </si>
  <si>
    <t>PNJF-Strategie mówienia</t>
  </si>
  <si>
    <t>Język francuski mediów i polityki</t>
  </si>
  <si>
    <t>Język francuski ekonomii</t>
  </si>
  <si>
    <t>Jezyk francuski prawa i stosunków międzynar.</t>
  </si>
  <si>
    <t xml:space="preserve">Kierunki współczesnych badań językoznawcz. </t>
  </si>
  <si>
    <t xml:space="preserve">Kierunki współczesnych badań literackich </t>
  </si>
  <si>
    <t xml:space="preserve">Glottodydaktyka </t>
  </si>
  <si>
    <t xml:space="preserve">Psycholingwistyka </t>
  </si>
  <si>
    <t>Specjalność studiów:</t>
  </si>
  <si>
    <t>Razem B2</t>
  </si>
  <si>
    <t>Razem A+B2+B</t>
  </si>
  <si>
    <t xml:space="preserve">120h </t>
  </si>
  <si>
    <t>………………………..……………………………..</t>
  </si>
  <si>
    <t>data, podpis i pieczęć dziekana</t>
  </si>
  <si>
    <t>ROMANISTYKA</t>
  </si>
  <si>
    <t>KIERUNEK:</t>
  </si>
  <si>
    <t xml:space="preserve">Blok modułów (przedmiotów) specjalnościowych:specjalność B2 - nauczycielska (język francuski) </t>
  </si>
  <si>
    <t>Przedmioty do wyboru*</t>
  </si>
  <si>
    <t>* wybór na początku sem. z oferty przemiotów do wyboru IFR</t>
  </si>
  <si>
    <t>30 h</t>
  </si>
  <si>
    <t>Język francuski (specjalizacja nauczycielska)</t>
  </si>
  <si>
    <t>Język obcy (kontynuowany)</t>
  </si>
  <si>
    <t>Razem  punkty ECTS</t>
  </si>
  <si>
    <t>150 h</t>
  </si>
  <si>
    <t>Plan studiów obowiązujący od roku akademickiego 2019/2020</t>
  </si>
  <si>
    <t>PNJF-Techniki pisania</t>
  </si>
  <si>
    <t>Literatura wspólczesnej Francji i krajów frankofońskich</t>
  </si>
  <si>
    <t xml:space="preserve">Przygot.psychologiczne do pracy w szkole </t>
  </si>
  <si>
    <t xml:space="preserve">Przygot.pedagogiczne do pracy w szkole </t>
  </si>
  <si>
    <t xml:space="preserve">Dydaktyka j.francuskiego w szkole </t>
  </si>
  <si>
    <r>
      <t xml:space="preserve">studia 2 stopnia </t>
    </r>
    <r>
      <rPr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</si>
</sst>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name val="Arial CE"/>
      <family val="2"/>
    </font>
    <font>
      <sz val="8"/>
      <name val="Czcionka tekstu podstawowego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Narrow"/>
      <family val="2"/>
    </font>
    <font>
      <sz val="11"/>
      <name val="Arial CE"/>
      <family val="2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49" fontId="9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left"/>
    </xf>
    <xf numFmtId="0" fontId="54" fillId="0" borderId="0" xfId="0" applyFont="1" applyAlignment="1">
      <alignment horizontal="left"/>
    </xf>
    <xf numFmtId="49" fontId="5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5" fillId="33" borderId="22" xfId="0" applyFont="1" applyFill="1" applyBorder="1" applyAlignment="1">
      <alignment horizontal="right" vertical="center"/>
    </xf>
    <xf numFmtId="0" fontId="5" fillId="4" borderId="2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distributed" wrapText="1"/>
    </xf>
    <xf numFmtId="0" fontId="12" fillId="33" borderId="33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distributed" wrapText="1"/>
    </xf>
    <xf numFmtId="0" fontId="12" fillId="33" borderId="35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5" fillId="33" borderId="34" xfId="0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0" borderId="28" xfId="0" applyFont="1" applyBorder="1" applyAlignment="1">
      <alignment horizontal="justify" vertical="center" wrapText="1"/>
    </xf>
    <xf numFmtId="0" fontId="5" fillId="33" borderId="22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5" fillId="33" borderId="39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43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 textRotation="90" wrapText="1"/>
    </xf>
    <xf numFmtId="0" fontId="12" fillId="35" borderId="18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23" xfId="0" applyFont="1" applyBorder="1" applyAlignment="1">
      <alignment horizontal="left"/>
    </xf>
    <xf numFmtId="0" fontId="55" fillId="0" borderId="20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5" fillId="34" borderId="44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0" fontId="7" fillId="0" borderId="5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/>
    </xf>
    <xf numFmtId="0" fontId="7" fillId="0" borderId="57" xfId="0" applyFont="1" applyFill="1" applyBorder="1" applyAlignment="1">
      <alignment horizontal="justify" vertical="center"/>
    </xf>
    <xf numFmtId="0" fontId="7" fillId="0" borderId="58" xfId="0" applyFont="1" applyFill="1" applyBorder="1" applyAlignment="1">
      <alignment horizontal="justify" vertical="center"/>
    </xf>
    <xf numFmtId="0" fontId="7" fillId="0" borderId="59" xfId="0" applyFont="1" applyFill="1" applyBorder="1" applyAlignment="1">
      <alignment horizontal="justify" vertical="center"/>
    </xf>
    <xf numFmtId="0" fontId="7" fillId="0" borderId="24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6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2" fillId="0" borderId="14" xfId="0" applyFont="1" applyBorder="1" applyAlignment="1">
      <alignment wrapText="1"/>
    </xf>
    <xf numFmtId="0" fontId="5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 applyBorder="1" applyAlignment="1">
      <alignment horizontal="left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4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textRotation="90"/>
    </xf>
    <xf numFmtId="0" fontId="5" fillId="33" borderId="52" xfId="0" applyFont="1" applyFill="1" applyBorder="1" applyAlignment="1">
      <alignment horizontal="center" vertical="center" textRotation="90"/>
    </xf>
    <xf numFmtId="0" fontId="5" fillId="33" borderId="63" xfId="0" applyFont="1" applyFill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32" borderId="14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5" fillId="32" borderId="65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6" fillId="32" borderId="31" xfId="0" applyFont="1" applyFill="1" applyBorder="1" applyAlignment="1">
      <alignment horizontal="center" vertical="center"/>
    </xf>
    <xf numFmtId="0" fontId="55" fillId="0" borderId="44" xfId="0" applyFont="1" applyBorder="1" applyAlignment="1">
      <alignment horizontal="center" vertical="center" wrapText="1"/>
    </xf>
    <xf numFmtId="0" fontId="12" fillId="0" borderId="65" xfId="0" applyFont="1" applyBorder="1" applyAlignment="1">
      <alignment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 textRotation="90"/>
    </xf>
    <xf numFmtId="0" fontId="5" fillId="4" borderId="55" xfId="0" applyFont="1" applyFill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PageLayoutView="0" workbookViewId="0" topLeftCell="A1">
      <selection activeCell="O43" sqref="O43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3.69921875" style="0" customWidth="1"/>
    <col min="4" max="37" width="3.3984375" style="0" customWidth="1"/>
    <col min="38" max="38" width="0.59375" style="0" customWidth="1"/>
  </cols>
  <sheetData>
    <row r="1" spans="1:37" s="5" customFormat="1" ht="14.25" customHeight="1">
      <c r="A1" s="134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s="5" customFormat="1" ht="13.5" customHeight="1">
      <c r="A2" s="1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14"/>
      <c r="Z2" s="14"/>
      <c r="AA2" s="145" t="s">
        <v>24</v>
      </c>
      <c r="AB2" s="145"/>
      <c r="AC2" s="145"/>
      <c r="AD2" s="145"/>
      <c r="AE2" s="145"/>
      <c r="AF2" s="145"/>
      <c r="AG2" s="145"/>
      <c r="AH2" s="145"/>
      <c r="AI2" s="145"/>
      <c r="AJ2" s="145"/>
      <c r="AK2" s="145"/>
    </row>
    <row r="3" spans="1:38" s="5" customFormat="1" ht="14.25" customHeight="1">
      <c r="A3" s="15"/>
      <c r="B3" s="16" t="s">
        <v>47</v>
      </c>
      <c r="C3" s="162" t="s">
        <v>46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9"/>
      <c r="AG3" s="19"/>
      <c r="AH3" s="19"/>
      <c r="AI3" s="19"/>
      <c r="AJ3" s="19"/>
      <c r="AK3" s="19"/>
      <c r="AL3" s="22"/>
    </row>
    <row r="4" spans="1:38" s="5" customFormat="1" ht="12" customHeight="1">
      <c r="A4" s="20"/>
      <c r="B4" s="16" t="s">
        <v>40</v>
      </c>
      <c r="C4" s="162" t="s">
        <v>52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1"/>
      <c r="AG4" s="21"/>
      <c r="AH4" s="21"/>
      <c r="AI4" s="21"/>
      <c r="AJ4" s="21"/>
      <c r="AK4" s="21"/>
      <c r="AL4" s="23"/>
    </row>
    <row r="5" spans="1:38" s="5" customFormat="1" ht="12" customHeight="1">
      <c r="A5" s="20"/>
      <c r="B5" s="16" t="s">
        <v>13</v>
      </c>
      <c r="C5" s="163" t="s">
        <v>62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21"/>
      <c r="AG5" s="21"/>
      <c r="AH5" s="21"/>
      <c r="AI5" s="21"/>
      <c r="AJ5" s="21"/>
      <c r="AK5" s="21"/>
      <c r="AL5" s="23"/>
    </row>
    <row r="6" spans="1:38" s="5" customFormat="1" ht="12" customHeight="1">
      <c r="A6" s="15"/>
      <c r="B6" s="16" t="s">
        <v>14</v>
      </c>
      <c r="C6" s="163" t="s">
        <v>28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9"/>
      <c r="AG6" s="19"/>
      <c r="AH6" s="19"/>
      <c r="AI6" s="19"/>
      <c r="AJ6" s="19"/>
      <c r="AK6" s="19"/>
      <c r="AL6" s="22"/>
    </row>
    <row r="7" spans="1:38" s="5" customFormat="1" ht="12" customHeight="1">
      <c r="A7" s="15"/>
      <c r="B7" s="18" t="s">
        <v>15</v>
      </c>
      <c r="C7" s="164" t="s">
        <v>27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8"/>
      <c r="Z7" s="18"/>
      <c r="AA7" s="18"/>
      <c r="AB7" s="18"/>
      <c r="AC7" s="164" t="s">
        <v>25</v>
      </c>
      <c r="AD7" s="162"/>
      <c r="AE7" s="162"/>
      <c r="AF7" s="162"/>
      <c r="AG7" s="162"/>
      <c r="AH7" s="162"/>
      <c r="AI7" s="162"/>
      <c r="AJ7" s="162"/>
      <c r="AK7" s="162"/>
      <c r="AL7" s="24"/>
    </row>
    <row r="8" spans="1:38" ht="12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  <c r="AH8" s="2"/>
      <c r="AI8" s="2"/>
      <c r="AJ8" s="2"/>
      <c r="AK8" s="2"/>
      <c r="AL8" s="2"/>
    </row>
    <row r="9" spans="1:38" s="7" customFormat="1" ht="12" customHeight="1" thickBot="1">
      <c r="A9" s="139" t="s">
        <v>0</v>
      </c>
      <c r="B9" s="165" t="s">
        <v>18</v>
      </c>
      <c r="C9" s="177" t="s">
        <v>2</v>
      </c>
      <c r="D9" s="142" t="s">
        <v>22</v>
      </c>
      <c r="E9" s="143"/>
      <c r="F9" s="143"/>
      <c r="G9" s="143"/>
      <c r="H9" s="143"/>
      <c r="I9" s="144"/>
      <c r="J9" s="142" t="s">
        <v>3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4"/>
      <c r="X9" s="142" t="s">
        <v>4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6"/>
    </row>
    <row r="10" spans="1:38" s="7" customFormat="1" ht="12" customHeight="1" thickBot="1">
      <c r="A10" s="140"/>
      <c r="B10" s="166"/>
      <c r="C10" s="178"/>
      <c r="D10" s="198" t="s">
        <v>5</v>
      </c>
      <c r="E10" s="143" t="s">
        <v>6</v>
      </c>
      <c r="F10" s="143"/>
      <c r="G10" s="143"/>
      <c r="H10" s="143"/>
      <c r="I10" s="144"/>
      <c r="J10" s="142">
        <v>1</v>
      </c>
      <c r="K10" s="143"/>
      <c r="L10" s="143"/>
      <c r="M10" s="143"/>
      <c r="N10" s="143"/>
      <c r="O10" s="143"/>
      <c r="P10" s="144"/>
      <c r="Q10" s="142">
        <v>2</v>
      </c>
      <c r="R10" s="143"/>
      <c r="S10" s="143"/>
      <c r="T10" s="143"/>
      <c r="U10" s="143"/>
      <c r="V10" s="143"/>
      <c r="W10" s="144"/>
      <c r="X10" s="142">
        <v>3</v>
      </c>
      <c r="Y10" s="143"/>
      <c r="Z10" s="143"/>
      <c r="AA10" s="143"/>
      <c r="AB10" s="143"/>
      <c r="AC10" s="34"/>
      <c r="AD10" s="34"/>
      <c r="AE10" s="142">
        <v>4</v>
      </c>
      <c r="AF10" s="143"/>
      <c r="AG10" s="143"/>
      <c r="AH10" s="143"/>
      <c r="AI10" s="143"/>
      <c r="AJ10" s="143"/>
      <c r="AK10" s="144"/>
      <c r="AL10" s="6"/>
    </row>
    <row r="11" spans="1:38" s="7" customFormat="1" ht="64.5" customHeight="1" thickBot="1">
      <c r="A11" s="141"/>
      <c r="B11" s="167"/>
      <c r="C11" s="179"/>
      <c r="D11" s="199"/>
      <c r="E11" s="126" t="s">
        <v>7</v>
      </c>
      <c r="F11" s="127" t="s">
        <v>8</v>
      </c>
      <c r="G11" s="127" t="s">
        <v>10</v>
      </c>
      <c r="H11" s="127" t="s">
        <v>11</v>
      </c>
      <c r="I11" s="128" t="s">
        <v>12</v>
      </c>
      <c r="J11" s="35" t="s">
        <v>7</v>
      </c>
      <c r="K11" s="33" t="s">
        <v>8</v>
      </c>
      <c r="L11" s="36" t="s">
        <v>10</v>
      </c>
      <c r="M11" s="36" t="s">
        <v>11</v>
      </c>
      <c r="N11" s="37" t="s">
        <v>12</v>
      </c>
      <c r="O11" s="112" t="s">
        <v>1</v>
      </c>
      <c r="P11" s="38" t="s">
        <v>2</v>
      </c>
      <c r="Q11" s="35" t="s">
        <v>7</v>
      </c>
      <c r="R11" s="33" t="s">
        <v>8</v>
      </c>
      <c r="S11" s="36" t="s">
        <v>10</v>
      </c>
      <c r="T11" s="36" t="s">
        <v>11</v>
      </c>
      <c r="U11" s="37" t="s">
        <v>12</v>
      </c>
      <c r="V11" s="112" t="s">
        <v>1</v>
      </c>
      <c r="W11" s="38" t="s">
        <v>2</v>
      </c>
      <c r="X11" s="35" t="s">
        <v>7</v>
      </c>
      <c r="Y11" s="33" t="s">
        <v>8</v>
      </c>
      <c r="Z11" s="36" t="s">
        <v>10</v>
      </c>
      <c r="AA11" s="36" t="s">
        <v>11</v>
      </c>
      <c r="AB11" s="37" t="s">
        <v>12</v>
      </c>
      <c r="AC11" s="112" t="s">
        <v>1</v>
      </c>
      <c r="AD11" s="38" t="s">
        <v>2</v>
      </c>
      <c r="AE11" s="35" t="s">
        <v>7</v>
      </c>
      <c r="AF11" s="36" t="s">
        <v>8</v>
      </c>
      <c r="AG11" s="36" t="s">
        <v>10</v>
      </c>
      <c r="AH11" s="36" t="s">
        <v>11</v>
      </c>
      <c r="AI11" s="37" t="s">
        <v>12</v>
      </c>
      <c r="AJ11" s="112" t="s">
        <v>1</v>
      </c>
      <c r="AK11" s="38" t="s">
        <v>2</v>
      </c>
      <c r="AL11" s="8"/>
    </row>
    <row r="12" spans="1:38" s="7" customFormat="1" ht="13.5" thickBot="1">
      <c r="A12" s="201" t="s">
        <v>19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8"/>
      <c r="AL12" s="8"/>
    </row>
    <row r="13" spans="1:37" s="7" customFormat="1" ht="13.5" customHeight="1" thickBot="1">
      <c r="A13" s="109">
        <v>1</v>
      </c>
      <c r="B13" s="39" t="s">
        <v>32</v>
      </c>
      <c r="C13" s="80">
        <v>8</v>
      </c>
      <c r="D13" s="41">
        <v>60</v>
      </c>
      <c r="E13" s="32">
        <f aca="true" t="shared" si="0" ref="E13:I20">SUM(J13,Q13,X13,AE13)</f>
        <v>0</v>
      </c>
      <c r="F13" s="32">
        <f t="shared" si="0"/>
        <v>0</v>
      </c>
      <c r="G13" s="32">
        <v>0</v>
      </c>
      <c r="H13" s="32">
        <v>60</v>
      </c>
      <c r="I13" s="32">
        <f t="shared" si="0"/>
        <v>0</v>
      </c>
      <c r="J13" s="43"/>
      <c r="K13" s="44"/>
      <c r="L13" s="44"/>
      <c r="M13" s="44">
        <v>30</v>
      </c>
      <c r="N13" s="44"/>
      <c r="O13" s="113" t="s">
        <v>30</v>
      </c>
      <c r="P13" s="45">
        <v>3</v>
      </c>
      <c r="Q13" s="46"/>
      <c r="R13" s="47"/>
      <c r="S13" s="47"/>
      <c r="T13" s="47"/>
      <c r="U13" s="44"/>
      <c r="V13" s="113"/>
      <c r="W13" s="70"/>
      <c r="X13" s="48"/>
      <c r="Y13" s="44"/>
      <c r="Z13" s="44"/>
      <c r="AA13" s="44">
        <v>30</v>
      </c>
      <c r="AB13" s="44"/>
      <c r="AC13" s="113" t="s">
        <v>29</v>
      </c>
      <c r="AD13" s="45">
        <v>5</v>
      </c>
      <c r="AE13" s="31"/>
      <c r="AF13" s="49"/>
      <c r="AG13" s="44"/>
      <c r="AH13" s="49"/>
      <c r="AI13" s="49"/>
      <c r="AJ13" s="120"/>
      <c r="AK13" s="118"/>
    </row>
    <row r="14" spans="1:37" s="7" customFormat="1" ht="13.5" customHeight="1" thickBot="1">
      <c r="A14" s="110">
        <v>2</v>
      </c>
      <c r="B14" s="50" t="s">
        <v>57</v>
      </c>
      <c r="C14" s="84">
        <v>5</v>
      </c>
      <c r="D14" s="52">
        <v>30</v>
      </c>
      <c r="E14" s="32">
        <f t="shared" si="0"/>
        <v>0</v>
      </c>
      <c r="F14" s="32">
        <f t="shared" si="0"/>
        <v>0</v>
      </c>
      <c r="G14" s="32">
        <v>0</v>
      </c>
      <c r="H14" s="32">
        <v>30</v>
      </c>
      <c r="I14" s="32">
        <f t="shared" si="0"/>
        <v>0</v>
      </c>
      <c r="J14" s="53"/>
      <c r="K14" s="54"/>
      <c r="L14" s="54"/>
      <c r="M14" s="54"/>
      <c r="N14" s="54"/>
      <c r="O14" s="114"/>
      <c r="P14" s="55"/>
      <c r="Q14" s="56"/>
      <c r="R14" s="57"/>
      <c r="S14" s="57"/>
      <c r="T14" s="57">
        <v>30</v>
      </c>
      <c r="U14" s="54"/>
      <c r="V14" s="114" t="s">
        <v>29</v>
      </c>
      <c r="W14" s="72">
        <v>5</v>
      </c>
      <c r="X14" s="58"/>
      <c r="Y14" s="54"/>
      <c r="Z14" s="54"/>
      <c r="AA14" s="54"/>
      <c r="AB14" s="54"/>
      <c r="AC14" s="114"/>
      <c r="AD14" s="55"/>
      <c r="AE14" s="59"/>
      <c r="AF14" s="60"/>
      <c r="AG14" s="54"/>
      <c r="AH14" s="60"/>
      <c r="AI14" s="60"/>
      <c r="AJ14" s="121"/>
      <c r="AK14" s="119"/>
    </row>
    <row r="15" spans="1:37" s="7" customFormat="1" ht="13.5" customHeight="1" thickBot="1">
      <c r="A15" s="110">
        <v>3</v>
      </c>
      <c r="B15" s="50" t="s">
        <v>33</v>
      </c>
      <c r="C15" s="84">
        <v>4</v>
      </c>
      <c r="D15" s="52">
        <v>30</v>
      </c>
      <c r="E15" s="32">
        <f t="shared" si="0"/>
        <v>0</v>
      </c>
      <c r="F15" s="32">
        <f t="shared" si="0"/>
        <v>0</v>
      </c>
      <c r="G15" s="32">
        <f t="shared" si="0"/>
        <v>0</v>
      </c>
      <c r="H15" s="32">
        <f t="shared" si="0"/>
        <v>30</v>
      </c>
      <c r="I15" s="32">
        <f t="shared" si="0"/>
        <v>0</v>
      </c>
      <c r="J15" s="53"/>
      <c r="K15" s="54"/>
      <c r="L15" s="54"/>
      <c r="M15" s="54">
        <v>30</v>
      </c>
      <c r="N15" s="54"/>
      <c r="O15" s="114" t="s">
        <v>29</v>
      </c>
      <c r="P15" s="55">
        <v>4</v>
      </c>
      <c r="Q15" s="56"/>
      <c r="R15" s="57"/>
      <c r="S15" s="57"/>
      <c r="T15" s="57"/>
      <c r="U15" s="54"/>
      <c r="V15" s="114"/>
      <c r="W15" s="72"/>
      <c r="X15" s="58"/>
      <c r="Y15" s="54"/>
      <c r="Z15" s="54"/>
      <c r="AA15" s="54"/>
      <c r="AB15" s="54"/>
      <c r="AC15" s="114"/>
      <c r="AD15" s="55"/>
      <c r="AE15" s="59"/>
      <c r="AF15" s="60"/>
      <c r="AG15" s="54"/>
      <c r="AH15" s="60"/>
      <c r="AI15" s="60"/>
      <c r="AJ15" s="121"/>
      <c r="AK15" s="119"/>
    </row>
    <row r="16" spans="1:37" s="7" customFormat="1" ht="13.5" customHeight="1" thickBot="1">
      <c r="A16" s="110">
        <v>4</v>
      </c>
      <c r="B16" s="50" t="s">
        <v>34</v>
      </c>
      <c r="C16" s="84">
        <v>4</v>
      </c>
      <c r="D16" s="52">
        <v>30</v>
      </c>
      <c r="E16" s="32">
        <f t="shared" si="0"/>
        <v>0</v>
      </c>
      <c r="F16" s="32">
        <f t="shared" si="0"/>
        <v>0</v>
      </c>
      <c r="G16" s="32">
        <f t="shared" si="0"/>
        <v>0</v>
      </c>
      <c r="H16" s="32">
        <f t="shared" si="0"/>
        <v>30</v>
      </c>
      <c r="I16" s="32">
        <f t="shared" si="0"/>
        <v>0</v>
      </c>
      <c r="J16" s="53"/>
      <c r="K16" s="54"/>
      <c r="L16" s="54"/>
      <c r="M16" s="54"/>
      <c r="N16" s="54"/>
      <c r="O16" s="114"/>
      <c r="P16" s="55"/>
      <c r="Q16" s="56"/>
      <c r="R16" s="57"/>
      <c r="S16" s="57"/>
      <c r="T16" s="57"/>
      <c r="U16" s="54"/>
      <c r="V16" s="114"/>
      <c r="W16" s="72"/>
      <c r="X16" s="58"/>
      <c r="Y16" s="54"/>
      <c r="Z16" s="54"/>
      <c r="AA16" s="54"/>
      <c r="AB16" s="54"/>
      <c r="AC16" s="114"/>
      <c r="AD16" s="55"/>
      <c r="AE16" s="59"/>
      <c r="AF16" s="60"/>
      <c r="AG16" s="54"/>
      <c r="AH16" s="54">
        <v>30</v>
      </c>
      <c r="AI16" s="60"/>
      <c r="AJ16" s="114" t="s">
        <v>30</v>
      </c>
      <c r="AK16" s="72">
        <v>4</v>
      </c>
    </row>
    <row r="17" spans="1:37" s="7" customFormat="1" ht="13.5" customHeight="1" thickBot="1">
      <c r="A17" s="56">
        <v>5</v>
      </c>
      <c r="B17" s="61" t="s">
        <v>35</v>
      </c>
      <c r="C17" s="84">
        <v>4</v>
      </c>
      <c r="D17" s="52">
        <v>30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30</v>
      </c>
      <c r="I17" s="32">
        <f t="shared" si="0"/>
        <v>0</v>
      </c>
      <c r="J17" s="53"/>
      <c r="K17" s="54"/>
      <c r="L17" s="57"/>
      <c r="M17" s="57"/>
      <c r="N17" s="54"/>
      <c r="O17" s="114"/>
      <c r="P17" s="72"/>
      <c r="Q17" s="62"/>
      <c r="R17" s="63"/>
      <c r="S17" s="63"/>
      <c r="T17" s="63">
        <v>30</v>
      </c>
      <c r="U17" s="115"/>
      <c r="V17" s="117" t="s">
        <v>29</v>
      </c>
      <c r="W17" s="116">
        <v>4</v>
      </c>
      <c r="X17" s="58"/>
      <c r="Y17" s="54"/>
      <c r="Z17" s="54"/>
      <c r="AA17" s="54"/>
      <c r="AB17" s="54"/>
      <c r="AC17" s="114"/>
      <c r="AD17" s="55"/>
      <c r="AE17" s="59"/>
      <c r="AF17" s="60"/>
      <c r="AG17" s="60"/>
      <c r="AH17" s="60"/>
      <c r="AI17" s="60"/>
      <c r="AJ17" s="121"/>
      <c r="AK17" s="119"/>
    </row>
    <row r="18" spans="1:37" s="7" customFormat="1" ht="12.75" customHeight="1" thickBot="1">
      <c r="A18" s="56">
        <v>6</v>
      </c>
      <c r="B18" s="130" t="s">
        <v>58</v>
      </c>
      <c r="C18" s="84">
        <v>8</v>
      </c>
      <c r="D18" s="52">
        <v>60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60</v>
      </c>
      <c r="I18" s="32">
        <f t="shared" si="0"/>
        <v>0</v>
      </c>
      <c r="J18" s="53"/>
      <c r="K18" s="54"/>
      <c r="L18" s="57"/>
      <c r="M18" s="57"/>
      <c r="N18" s="54"/>
      <c r="O18" s="114"/>
      <c r="P18" s="72"/>
      <c r="Q18" s="62"/>
      <c r="R18" s="63"/>
      <c r="S18" s="63"/>
      <c r="T18" s="63">
        <v>30</v>
      </c>
      <c r="U18" s="115"/>
      <c r="V18" s="117" t="s">
        <v>30</v>
      </c>
      <c r="W18" s="116">
        <v>4</v>
      </c>
      <c r="X18" s="58"/>
      <c r="Y18" s="54"/>
      <c r="Z18" s="54"/>
      <c r="AA18" s="54">
        <v>30</v>
      </c>
      <c r="AB18" s="54"/>
      <c r="AC18" s="114" t="s">
        <v>29</v>
      </c>
      <c r="AD18" s="55">
        <v>4</v>
      </c>
      <c r="AE18" s="59"/>
      <c r="AF18" s="60"/>
      <c r="AG18" s="60"/>
      <c r="AH18" s="60"/>
      <c r="AI18" s="60"/>
      <c r="AJ18" s="121"/>
      <c r="AK18" s="119"/>
    </row>
    <row r="19" spans="1:37" s="7" customFormat="1" ht="13.5" customHeight="1" thickBot="1">
      <c r="A19" s="56">
        <v>7</v>
      </c>
      <c r="B19" s="61" t="s">
        <v>36</v>
      </c>
      <c r="C19" s="84">
        <v>2</v>
      </c>
      <c r="D19" s="52">
        <v>15</v>
      </c>
      <c r="E19" s="32">
        <f t="shared" si="0"/>
        <v>15</v>
      </c>
      <c r="F19" s="32">
        <f t="shared" si="0"/>
        <v>0</v>
      </c>
      <c r="G19" s="32">
        <f t="shared" si="0"/>
        <v>0</v>
      </c>
      <c r="H19" s="32">
        <f t="shared" si="0"/>
        <v>0</v>
      </c>
      <c r="I19" s="32">
        <f t="shared" si="0"/>
        <v>0</v>
      </c>
      <c r="J19" s="53">
        <v>15</v>
      </c>
      <c r="K19" s="54"/>
      <c r="L19" s="57"/>
      <c r="M19" s="57"/>
      <c r="N19" s="54"/>
      <c r="O19" s="114" t="s">
        <v>30</v>
      </c>
      <c r="P19" s="72">
        <v>2</v>
      </c>
      <c r="Q19" s="62"/>
      <c r="R19" s="63"/>
      <c r="S19" s="63"/>
      <c r="T19" s="63"/>
      <c r="U19" s="115"/>
      <c r="V19" s="117"/>
      <c r="W19" s="116"/>
      <c r="X19" s="58"/>
      <c r="Y19" s="54"/>
      <c r="Z19" s="54"/>
      <c r="AA19" s="54"/>
      <c r="AB19" s="54"/>
      <c r="AC19" s="114"/>
      <c r="AD19" s="55"/>
      <c r="AE19" s="53"/>
      <c r="AF19" s="60"/>
      <c r="AG19" s="60"/>
      <c r="AH19" s="60"/>
      <c r="AI19" s="60"/>
      <c r="AJ19" s="114"/>
      <c r="AK19" s="72"/>
    </row>
    <row r="20" spans="1:37" s="7" customFormat="1" ht="13.5" customHeight="1" thickBot="1">
      <c r="A20" s="56">
        <v>8</v>
      </c>
      <c r="B20" s="61" t="s">
        <v>37</v>
      </c>
      <c r="C20" s="84">
        <v>2</v>
      </c>
      <c r="D20" s="52">
        <v>15</v>
      </c>
      <c r="E20" s="32">
        <f t="shared" si="0"/>
        <v>15</v>
      </c>
      <c r="F20" s="32">
        <f t="shared" si="0"/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53">
        <v>15</v>
      </c>
      <c r="K20" s="54"/>
      <c r="L20" s="57"/>
      <c r="M20" s="57"/>
      <c r="N20" s="54"/>
      <c r="O20" s="114" t="s">
        <v>30</v>
      </c>
      <c r="P20" s="72">
        <v>2</v>
      </c>
      <c r="Q20" s="62"/>
      <c r="R20" s="63"/>
      <c r="S20" s="63"/>
      <c r="T20" s="63"/>
      <c r="U20" s="115"/>
      <c r="V20" s="117"/>
      <c r="W20" s="116"/>
      <c r="X20" s="58"/>
      <c r="Y20" s="54"/>
      <c r="Z20" s="54"/>
      <c r="AA20" s="54"/>
      <c r="AB20" s="54"/>
      <c r="AC20" s="114"/>
      <c r="AD20" s="55"/>
      <c r="AE20" s="53"/>
      <c r="AF20" s="60"/>
      <c r="AG20" s="60"/>
      <c r="AH20" s="60"/>
      <c r="AI20" s="60"/>
      <c r="AJ20" s="114"/>
      <c r="AK20" s="72"/>
    </row>
    <row r="21" spans="1:38" s="7" customFormat="1" ht="13.5" customHeight="1" thickBot="1">
      <c r="A21" s="135" t="s">
        <v>16</v>
      </c>
      <c r="B21" s="136"/>
      <c r="C21" s="64">
        <f aca="true" t="shared" si="1" ref="C21:N21">SUM(C13:C20)</f>
        <v>37</v>
      </c>
      <c r="D21" s="64">
        <f t="shared" si="1"/>
        <v>270</v>
      </c>
      <c r="E21" s="65">
        <f t="shared" si="1"/>
        <v>30</v>
      </c>
      <c r="F21" s="66">
        <f t="shared" si="1"/>
        <v>0</v>
      </c>
      <c r="G21" s="66">
        <f t="shared" si="1"/>
        <v>0</v>
      </c>
      <c r="H21" s="66">
        <f t="shared" si="1"/>
        <v>240</v>
      </c>
      <c r="I21" s="67">
        <f t="shared" si="1"/>
        <v>0</v>
      </c>
      <c r="J21" s="68">
        <f t="shared" si="1"/>
        <v>30</v>
      </c>
      <c r="K21" s="66">
        <f t="shared" si="1"/>
        <v>0</v>
      </c>
      <c r="L21" s="66">
        <f t="shared" si="1"/>
        <v>0</v>
      </c>
      <c r="M21" s="66">
        <f t="shared" si="1"/>
        <v>60</v>
      </c>
      <c r="N21" s="92">
        <f t="shared" si="1"/>
        <v>0</v>
      </c>
      <c r="O21" s="64"/>
      <c r="P21" s="94">
        <f aca="true" t="shared" si="2" ref="P21:U21">SUM(P13:P20)</f>
        <v>11</v>
      </c>
      <c r="Q21" s="68">
        <f t="shared" si="2"/>
        <v>0</v>
      </c>
      <c r="R21" s="66">
        <f t="shared" si="2"/>
        <v>0</v>
      </c>
      <c r="S21" s="66">
        <f t="shared" si="2"/>
        <v>0</v>
      </c>
      <c r="T21" s="66">
        <f t="shared" si="2"/>
        <v>90</v>
      </c>
      <c r="U21" s="92">
        <f t="shared" si="2"/>
        <v>0</v>
      </c>
      <c r="V21" s="64"/>
      <c r="W21" s="94">
        <f aca="true" t="shared" si="3" ref="W21:AB21">SUM(W13:W20)</f>
        <v>13</v>
      </c>
      <c r="X21" s="65">
        <f t="shared" si="3"/>
        <v>0</v>
      </c>
      <c r="Y21" s="66">
        <f t="shared" si="3"/>
        <v>0</v>
      </c>
      <c r="Z21" s="66">
        <f t="shared" si="3"/>
        <v>0</v>
      </c>
      <c r="AA21" s="66">
        <f t="shared" si="3"/>
        <v>60</v>
      </c>
      <c r="AB21" s="92">
        <f t="shared" si="3"/>
        <v>0</v>
      </c>
      <c r="AC21" s="64"/>
      <c r="AD21" s="94">
        <f aca="true" t="shared" si="4" ref="AD21:AI21">SUM(AD13:AD20)</f>
        <v>9</v>
      </c>
      <c r="AE21" s="68">
        <f t="shared" si="4"/>
        <v>0</v>
      </c>
      <c r="AF21" s="66">
        <f t="shared" si="4"/>
        <v>0</v>
      </c>
      <c r="AG21" s="66">
        <f t="shared" si="4"/>
        <v>0</v>
      </c>
      <c r="AH21" s="66">
        <f t="shared" si="4"/>
        <v>30</v>
      </c>
      <c r="AI21" s="92">
        <f t="shared" si="4"/>
        <v>0</v>
      </c>
      <c r="AJ21" s="64"/>
      <c r="AK21" s="94">
        <f>SUM(AK13:AK20)</f>
        <v>4</v>
      </c>
      <c r="AL21" s="8"/>
    </row>
    <row r="22" spans="1:38" s="7" customFormat="1" ht="13.5" customHeight="1" thickBot="1">
      <c r="A22" s="155" t="s">
        <v>48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7"/>
      <c r="AL22" s="8"/>
    </row>
    <row r="23" spans="1:38" s="7" customFormat="1" ht="13.5" customHeight="1" thickBot="1">
      <c r="A23" s="111">
        <v>9</v>
      </c>
      <c r="B23" s="69" t="s">
        <v>59</v>
      </c>
      <c r="C23" s="40">
        <v>2</v>
      </c>
      <c r="D23" s="41">
        <v>30</v>
      </c>
      <c r="E23" s="32">
        <f aca="true" t="shared" si="5" ref="E23:I27">SUM(J23,Q23,X23,AE23)</f>
        <v>30</v>
      </c>
      <c r="F23" s="42">
        <v>0</v>
      </c>
      <c r="G23" s="32">
        <f t="shared" si="5"/>
        <v>0</v>
      </c>
      <c r="H23" s="42">
        <v>0</v>
      </c>
      <c r="I23" s="32">
        <f t="shared" si="5"/>
        <v>0</v>
      </c>
      <c r="J23" s="43">
        <v>30</v>
      </c>
      <c r="K23" s="44"/>
      <c r="L23" s="44"/>
      <c r="M23" s="131"/>
      <c r="N23" s="44"/>
      <c r="O23" s="113" t="s">
        <v>30</v>
      </c>
      <c r="P23" s="45">
        <v>2</v>
      </c>
      <c r="Q23" s="43"/>
      <c r="R23" s="47"/>
      <c r="S23" s="47"/>
      <c r="T23" s="47"/>
      <c r="U23" s="108"/>
      <c r="V23" s="113"/>
      <c r="W23" s="70"/>
      <c r="X23" s="48"/>
      <c r="Y23" s="44"/>
      <c r="Z23" s="44"/>
      <c r="AA23" s="44"/>
      <c r="AB23" s="44"/>
      <c r="AC23" s="113"/>
      <c r="AD23" s="45"/>
      <c r="AE23" s="43"/>
      <c r="AF23" s="44"/>
      <c r="AG23" s="44"/>
      <c r="AH23" s="44"/>
      <c r="AI23" s="44"/>
      <c r="AJ23" s="113"/>
      <c r="AK23" s="70"/>
      <c r="AL23" s="8"/>
    </row>
    <row r="24" spans="1:38" s="7" customFormat="1" ht="13.5" customHeight="1" thickBot="1">
      <c r="A24" s="53">
        <v>10</v>
      </c>
      <c r="B24" s="71" t="s">
        <v>60</v>
      </c>
      <c r="C24" s="51">
        <v>3</v>
      </c>
      <c r="D24" s="52">
        <v>45</v>
      </c>
      <c r="E24" s="32">
        <f t="shared" si="5"/>
        <v>15</v>
      </c>
      <c r="F24" s="42">
        <v>30</v>
      </c>
      <c r="G24" s="32">
        <f t="shared" si="5"/>
        <v>0</v>
      </c>
      <c r="H24" s="42">
        <f t="shared" si="5"/>
        <v>0</v>
      </c>
      <c r="I24" s="32">
        <f t="shared" si="5"/>
        <v>0</v>
      </c>
      <c r="J24" s="53">
        <v>15</v>
      </c>
      <c r="K24" s="54">
        <v>30</v>
      </c>
      <c r="L24" s="54"/>
      <c r="M24" s="132"/>
      <c r="N24" s="54"/>
      <c r="O24" s="114" t="s">
        <v>29</v>
      </c>
      <c r="P24" s="55">
        <v>3</v>
      </c>
      <c r="Q24" s="53"/>
      <c r="R24" s="63"/>
      <c r="S24" s="63"/>
      <c r="T24" s="63"/>
      <c r="U24" s="129"/>
      <c r="V24" s="117"/>
      <c r="W24" s="72"/>
      <c r="X24" s="58"/>
      <c r="Y24" s="54"/>
      <c r="Z24" s="54"/>
      <c r="AA24" s="54"/>
      <c r="AB24" s="54"/>
      <c r="AC24" s="114"/>
      <c r="AD24" s="55"/>
      <c r="AE24" s="53"/>
      <c r="AF24" s="54"/>
      <c r="AG24" s="54"/>
      <c r="AH24" s="54"/>
      <c r="AI24" s="54"/>
      <c r="AJ24" s="114"/>
      <c r="AK24" s="72"/>
      <c r="AL24" s="8"/>
    </row>
    <row r="25" spans="1:38" s="7" customFormat="1" ht="13.5" customHeight="1" thickBot="1">
      <c r="A25" s="53">
        <v>11</v>
      </c>
      <c r="B25" s="73" t="s">
        <v>38</v>
      </c>
      <c r="C25" s="51">
        <v>5</v>
      </c>
      <c r="D25" s="52">
        <v>30</v>
      </c>
      <c r="E25" s="32">
        <f t="shared" si="5"/>
        <v>30</v>
      </c>
      <c r="F25" s="42">
        <f t="shared" si="5"/>
        <v>0</v>
      </c>
      <c r="G25" s="32">
        <f t="shared" si="5"/>
        <v>0</v>
      </c>
      <c r="H25" s="42">
        <f t="shared" si="5"/>
        <v>0</v>
      </c>
      <c r="I25" s="32">
        <f t="shared" si="5"/>
        <v>0</v>
      </c>
      <c r="J25" s="53"/>
      <c r="K25" s="54"/>
      <c r="L25" s="54"/>
      <c r="M25" s="54"/>
      <c r="N25" s="54"/>
      <c r="O25" s="114"/>
      <c r="P25" s="55"/>
      <c r="Q25" s="53"/>
      <c r="R25" s="63"/>
      <c r="S25" s="63"/>
      <c r="T25" s="63"/>
      <c r="U25" s="129"/>
      <c r="V25" s="117"/>
      <c r="W25" s="72"/>
      <c r="X25" s="58">
        <v>30</v>
      </c>
      <c r="Y25" s="54"/>
      <c r="Z25" s="54"/>
      <c r="AA25" s="54"/>
      <c r="AB25" s="54"/>
      <c r="AC25" s="114" t="s">
        <v>29</v>
      </c>
      <c r="AD25" s="55">
        <v>5</v>
      </c>
      <c r="AE25" s="53"/>
      <c r="AF25" s="54"/>
      <c r="AG25" s="54"/>
      <c r="AH25" s="54"/>
      <c r="AI25" s="54"/>
      <c r="AJ25" s="114"/>
      <c r="AK25" s="72"/>
      <c r="AL25" s="8"/>
    </row>
    <row r="26" spans="1:38" s="7" customFormat="1" ht="13.5" customHeight="1" thickBot="1">
      <c r="A26" s="53">
        <v>12</v>
      </c>
      <c r="B26" s="73" t="s">
        <v>61</v>
      </c>
      <c r="C26" s="51">
        <v>15</v>
      </c>
      <c r="D26" s="52">
        <v>150</v>
      </c>
      <c r="E26" s="32">
        <f t="shared" si="5"/>
        <v>0</v>
      </c>
      <c r="F26" s="42">
        <f t="shared" si="5"/>
        <v>0</v>
      </c>
      <c r="G26" s="32">
        <f t="shared" si="5"/>
        <v>0</v>
      </c>
      <c r="H26" s="42">
        <f t="shared" si="5"/>
        <v>150</v>
      </c>
      <c r="I26" s="32">
        <f t="shared" si="5"/>
        <v>0</v>
      </c>
      <c r="J26" s="53"/>
      <c r="K26" s="54"/>
      <c r="L26" s="54"/>
      <c r="M26" s="54">
        <v>30</v>
      </c>
      <c r="N26" s="54"/>
      <c r="O26" s="114" t="s">
        <v>30</v>
      </c>
      <c r="P26" s="55">
        <v>3</v>
      </c>
      <c r="Q26" s="53"/>
      <c r="R26" s="63"/>
      <c r="S26" s="63"/>
      <c r="T26" s="63">
        <v>30</v>
      </c>
      <c r="U26" s="129"/>
      <c r="V26" s="117" t="s">
        <v>30</v>
      </c>
      <c r="W26" s="72">
        <v>4</v>
      </c>
      <c r="X26" s="58"/>
      <c r="Y26" s="54"/>
      <c r="Z26" s="54"/>
      <c r="AA26" s="54">
        <v>60</v>
      </c>
      <c r="AB26" s="54"/>
      <c r="AC26" s="114" t="s">
        <v>30</v>
      </c>
      <c r="AD26" s="55">
        <v>4</v>
      </c>
      <c r="AE26" s="53"/>
      <c r="AF26" s="54"/>
      <c r="AG26" s="54"/>
      <c r="AH26" s="54">
        <v>30</v>
      </c>
      <c r="AI26" s="54"/>
      <c r="AJ26" s="114" t="s">
        <v>29</v>
      </c>
      <c r="AK26" s="72">
        <v>4</v>
      </c>
      <c r="AL26" s="8"/>
    </row>
    <row r="27" spans="1:38" s="7" customFormat="1" ht="13.5" customHeight="1" thickBot="1">
      <c r="A27" s="56">
        <v>13</v>
      </c>
      <c r="B27" s="74" t="s">
        <v>39</v>
      </c>
      <c r="C27" s="75">
        <v>3</v>
      </c>
      <c r="D27" s="76">
        <v>30</v>
      </c>
      <c r="E27" s="32">
        <f t="shared" si="5"/>
        <v>0</v>
      </c>
      <c r="F27" s="36">
        <f t="shared" si="5"/>
        <v>0</v>
      </c>
      <c r="G27" s="32">
        <f t="shared" si="5"/>
        <v>0</v>
      </c>
      <c r="H27" s="36">
        <f t="shared" si="5"/>
        <v>30</v>
      </c>
      <c r="I27" s="32">
        <f t="shared" si="5"/>
        <v>0</v>
      </c>
      <c r="J27" s="62"/>
      <c r="K27" s="63"/>
      <c r="L27" s="63"/>
      <c r="M27" s="63"/>
      <c r="N27" s="115"/>
      <c r="O27" s="117"/>
      <c r="P27" s="116"/>
      <c r="Q27" s="77"/>
      <c r="R27" s="63"/>
      <c r="S27" s="63"/>
      <c r="T27" s="63">
        <v>30</v>
      </c>
      <c r="U27" s="129"/>
      <c r="V27" s="117" t="s">
        <v>29</v>
      </c>
      <c r="W27" s="116">
        <v>3</v>
      </c>
      <c r="X27" s="77"/>
      <c r="Y27" s="63"/>
      <c r="Z27" s="63"/>
      <c r="AA27" s="63"/>
      <c r="AB27" s="115"/>
      <c r="AC27" s="117"/>
      <c r="AD27" s="116"/>
      <c r="AE27" s="77"/>
      <c r="AF27" s="63"/>
      <c r="AG27" s="63"/>
      <c r="AH27" s="63"/>
      <c r="AI27" s="115"/>
      <c r="AJ27" s="117"/>
      <c r="AK27" s="122"/>
      <c r="AL27" s="8"/>
    </row>
    <row r="28" spans="1:38" s="7" customFormat="1" ht="13.5" customHeight="1" thickBot="1">
      <c r="A28" s="135" t="s">
        <v>41</v>
      </c>
      <c r="B28" s="136"/>
      <c r="C28" s="64">
        <f>SUM(C23:C27)</f>
        <v>28</v>
      </c>
      <c r="D28" s="64">
        <f>SUM(D23:D27)</f>
        <v>285</v>
      </c>
      <c r="E28" s="65">
        <f aca="true" t="shared" si="6" ref="E28:AK28">SUM(E22:E27)</f>
        <v>75</v>
      </c>
      <c r="F28" s="65">
        <f t="shared" si="6"/>
        <v>30</v>
      </c>
      <c r="G28" s="65">
        <f t="shared" si="6"/>
        <v>0</v>
      </c>
      <c r="H28" s="65">
        <f t="shared" si="6"/>
        <v>180</v>
      </c>
      <c r="I28" s="65">
        <f t="shared" si="6"/>
        <v>0</v>
      </c>
      <c r="J28" s="65">
        <f t="shared" si="6"/>
        <v>45</v>
      </c>
      <c r="K28" s="65">
        <f t="shared" si="6"/>
        <v>30</v>
      </c>
      <c r="L28" s="65">
        <f t="shared" si="6"/>
        <v>0</v>
      </c>
      <c r="M28" s="65">
        <f t="shared" si="6"/>
        <v>30</v>
      </c>
      <c r="N28" s="93">
        <f t="shared" si="6"/>
        <v>0</v>
      </c>
      <c r="O28" s="64">
        <f t="shared" si="6"/>
        <v>0</v>
      </c>
      <c r="P28" s="65">
        <f t="shared" si="6"/>
        <v>8</v>
      </c>
      <c r="Q28" s="65">
        <f t="shared" si="6"/>
        <v>0</v>
      </c>
      <c r="R28" s="65">
        <f t="shared" si="6"/>
        <v>0</v>
      </c>
      <c r="S28" s="65">
        <f t="shared" si="6"/>
        <v>0</v>
      </c>
      <c r="T28" s="65">
        <f t="shared" si="6"/>
        <v>60</v>
      </c>
      <c r="U28" s="67">
        <f t="shared" si="6"/>
        <v>0</v>
      </c>
      <c r="V28" s="64">
        <f t="shared" si="6"/>
        <v>0</v>
      </c>
      <c r="W28" s="65">
        <f t="shared" si="6"/>
        <v>7</v>
      </c>
      <c r="X28" s="65">
        <f t="shared" si="6"/>
        <v>30</v>
      </c>
      <c r="Y28" s="65">
        <f t="shared" si="6"/>
        <v>0</v>
      </c>
      <c r="Z28" s="65">
        <f t="shared" si="6"/>
        <v>0</v>
      </c>
      <c r="AA28" s="65">
        <f t="shared" si="6"/>
        <v>60</v>
      </c>
      <c r="AB28" s="93">
        <f t="shared" si="6"/>
        <v>0</v>
      </c>
      <c r="AC28" s="64">
        <f t="shared" si="6"/>
        <v>0</v>
      </c>
      <c r="AD28" s="65">
        <f t="shared" si="6"/>
        <v>9</v>
      </c>
      <c r="AE28" s="65">
        <f t="shared" si="6"/>
        <v>0</v>
      </c>
      <c r="AF28" s="65">
        <f t="shared" si="6"/>
        <v>0</v>
      </c>
      <c r="AG28" s="65">
        <f t="shared" si="6"/>
        <v>0</v>
      </c>
      <c r="AH28" s="65">
        <f t="shared" si="6"/>
        <v>30</v>
      </c>
      <c r="AI28" s="93">
        <f t="shared" si="6"/>
        <v>0</v>
      </c>
      <c r="AJ28" s="64">
        <f t="shared" si="6"/>
        <v>0</v>
      </c>
      <c r="AK28" s="94">
        <f t="shared" si="6"/>
        <v>4</v>
      </c>
      <c r="AL28" s="8"/>
    </row>
    <row r="29" spans="1:38" s="7" customFormat="1" ht="13.5" customHeight="1" thickBot="1">
      <c r="A29" s="195" t="s">
        <v>20</v>
      </c>
      <c r="B29" s="196"/>
      <c r="C29" s="156"/>
      <c r="D29" s="196"/>
      <c r="E29" s="196"/>
      <c r="F29" s="196"/>
      <c r="G29" s="196"/>
      <c r="H29" s="196"/>
      <c r="I29" s="196"/>
      <c r="J29" s="156"/>
      <c r="K29" s="156"/>
      <c r="L29" s="156"/>
      <c r="M29" s="156"/>
      <c r="N29" s="156"/>
      <c r="O29" s="156"/>
      <c r="P29" s="15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7"/>
      <c r="AL29" s="8"/>
    </row>
    <row r="30" spans="1:38" s="7" customFormat="1" ht="13.5" customHeight="1" thickBot="1">
      <c r="A30" s="78">
        <v>14</v>
      </c>
      <c r="B30" s="79" t="s">
        <v>53</v>
      </c>
      <c r="C30" s="80">
        <v>4</v>
      </c>
      <c r="D30" s="41">
        <v>60</v>
      </c>
      <c r="E30" s="81">
        <f aca="true" t="shared" si="7" ref="E30:I32">SUM(J30,Q30,X30,AE30)</f>
        <v>0</v>
      </c>
      <c r="F30" s="32">
        <f t="shared" si="7"/>
        <v>0</v>
      </c>
      <c r="G30" s="42">
        <v>0</v>
      </c>
      <c r="H30" s="32">
        <v>60</v>
      </c>
      <c r="I30" s="82">
        <f t="shared" si="7"/>
        <v>0</v>
      </c>
      <c r="J30" s="43"/>
      <c r="K30" s="44"/>
      <c r="L30" s="44"/>
      <c r="M30" s="44">
        <v>30</v>
      </c>
      <c r="N30" s="44"/>
      <c r="O30" s="113" t="s">
        <v>30</v>
      </c>
      <c r="P30" s="45">
        <v>2</v>
      </c>
      <c r="Q30" s="43"/>
      <c r="R30" s="44"/>
      <c r="S30" s="44"/>
      <c r="T30" s="44">
        <v>30</v>
      </c>
      <c r="U30" s="44"/>
      <c r="V30" s="113" t="s">
        <v>30</v>
      </c>
      <c r="W30" s="70">
        <v>2</v>
      </c>
      <c r="X30" s="48"/>
      <c r="Y30" s="44"/>
      <c r="Z30" s="47"/>
      <c r="AA30" s="44"/>
      <c r="AB30" s="44"/>
      <c r="AC30" s="113"/>
      <c r="AD30" s="45"/>
      <c r="AE30" s="43"/>
      <c r="AF30" s="44"/>
      <c r="AG30" s="44"/>
      <c r="AH30" s="44"/>
      <c r="AI30" s="44"/>
      <c r="AJ30" s="113"/>
      <c r="AK30" s="70"/>
      <c r="AL30" s="8"/>
    </row>
    <row r="31" spans="1:38" s="7" customFormat="1" ht="13.5" customHeight="1" thickBot="1">
      <c r="A31" s="56">
        <v>15</v>
      </c>
      <c r="B31" s="83" t="s">
        <v>49</v>
      </c>
      <c r="C31" s="84">
        <v>13</v>
      </c>
      <c r="D31" s="52">
        <v>120</v>
      </c>
      <c r="E31" s="81">
        <f t="shared" si="7"/>
        <v>0</v>
      </c>
      <c r="F31" s="32">
        <f t="shared" si="7"/>
        <v>0</v>
      </c>
      <c r="G31" s="42">
        <f t="shared" si="7"/>
        <v>0</v>
      </c>
      <c r="H31" s="32">
        <f t="shared" si="7"/>
        <v>120</v>
      </c>
      <c r="I31" s="82">
        <f t="shared" si="7"/>
        <v>0</v>
      </c>
      <c r="J31" s="53"/>
      <c r="K31" s="54"/>
      <c r="L31" s="54"/>
      <c r="M31" s="54">
        <v>30</v>
      </c>
      <c r="N31" s="54"/>
      <c r="O31" s="117" t="s">
        <v>30</v>
      </c>
      <c r="P31" s="55">
        <v>3</v>
      </c>
      <c r="Q31" s="53"/>
      <c r="R31" s="54"/>
      <c r="S31" s="54"/>
      <c r="T31" s="54">
        <v>30</v>
      </c>
      <c r="U31" s="54"/>
      <c r="V31" s="117" t="s">
        <v>30</v>
      </c>
      <c r="W31" s="72">
        <v>3</v>
      </c>
      <c r="X31" s="58"/>
      <c r="Y31" s="54"/>
      <c r="Z31" s="57"/>
      <c r="AA31" s="54">
        <v>30</v>
      </c>
      <c r="AB31" s="54"/>
      <c r="AC31" s="114" t="s">
        <v>30</v>
      </c>
      <c r="AD31" s="55">
        <v>4</v>
      </c>
      <c r="AE31" s="53"/>
      <c r="AF31" s="54"/>
      <c r="AG31" s="54"/>
      <c r="AH31" s="54">
        <v>30</v>
      </c>
      <c r="AI31" s="54"/>
      <c r="AJ31" s="114" t="s">
        <v>30</v>
      </c>
      <c r="AK31" s="72">
        <v>3</v>
      </c>
      <c r="AL31" s="8"/>
    </row>
    <row r="32" spans="1:38" s="7" customFormat="1" ht="13.5" customHeight="1" thickBot="1">
      <c r="A32" s="56">
        <v>16</v>
      </c>
      <c r="B32" s="85" t="s">
        <v>31</v>
      </c>
      <c r="C32" s="86">
        <v>18</v>
      </c>
      <c r="D32" s="87">
        <v>120</v>
      </c>
      <c r="E32" s="35">
        <f t="shared" si="7"/>
        <v>0</v>
      </c>
      <c r="F32" s="32">
        <f t="shared" si="7"/>
        <v>0</v>
      </c>
      <c r="G32" s="36">
        <f t="shared" si="7"/>
        <v>0</v>
      </c>
      <c r="H32" s="32">
        <f t="shared" si="7"/>
        <v>0</v>
      </c>
      <c r="I32" s="88">
        <f t="shared" si="7"/>
        <v>120</v>
      </c>
      <c r="J32" s="89"/>
      <c r="K32" s="90"/>
      <c r="L32" s="90"/>
      <c r="M32" s="90"/>
      <c r="N32" s="123">
        <v>30</v>
      </c>
      <c r="O32" s="125" t="s">
        <v>30</v>
      </c>
      <c r="P32" s="124">
        <v>4</v>
      </c>
      <c r="Q32" s="91"/>
      <c r="R32" s="90"/>
      <c r="S32" s="90"/>
      <c r="T32" s="90"/>
      <c r="U32" s="123">
        <v>30</v>
      </c>
      <c r="V32" s="125" t="s">
        <v>30</v>
      </c>
      <c r="W32" s="124">
        <v>4</v>
      </c>
      <c r="X32" s="91"/>
      <c r="Y32" s="90"/>
      <c r="Z32" s="90"/>
      <c r="AA32" s="63"/>
      <c r="AB32" s="115">
        <v>30</v>
      </c>
      <c r="AC32" s="117" t="s">
        <v>30</v>
      </c>
      <c r="AD32" s="116">
        <v>6</v>
      </c>
      <c r="AE32" s="77"/>
      <c r="AF32" s="63"/>
      <c r="AG32" s="63"/>
      <c r="AH32" s="63"/>
      <c r="AI32" s="115">
        <v>30</v>
      </c>
      <c r="AJ32" s="117" t="s">
        <v>30</v>
      </c>
      <c r="AK32" s="116">
        <v>4</v>
      </c>
      <c r="AL32" s="8"/>
    </row>
    <row r="33" spans="1:38" s="7" customFormat="1" ht="13.5" customHeight="1" thickBot="1">
      <c r="A33" s="135" t="s">
        <v>17</v>
      </c>
      <c r="B33" s="136"/>
      <c r="C33" s="64">
        <f aca="true" t="shared" si="8" ref="C33:N33">SUM(C30:C32)</f>
        <v>35</v>
      </c>
      <c r="D33" s="65">
        <f t="shared" si="8"/>
        <v>300</v>
      </c>
      <c r="E33" s="66">
        <f t="shared" si="8"/>
        <v>0</v>
      </c>
      <c r="F33" s="92">
        <f t="shared" si="8"/>
        <v>0</v>
      </c>
      <c r="G33" s="92">
        <f t="shared" si="8"/>
        <v>0</v>
      </c>
      <c r="H33" s="92">
        <f t="shared" si="8"/>
        <v>180</v>
      </c>
      <c r="I33" s="92">
        <f t="shared" si="8"/>
        <v>120</v>
      </c>
      <c r="J33" s="68">
        <f t="shared" si="8"/>
        <v>0</v>
      </c>
      <c r="K33" s="66">
        <f t="shared" si="8"/>
        <v>0</v>
      </c>
      <c r="L33" s="92"/>
      <c r="M33" s="92">
        <f t="shared" si="8"/>
        <v>60</v>
      </c>
      <c r="N33" s="92">
        <f t="shared" si="8"/>
        <v>30</v>
      </c>
      <c r="O33" s="64"/>
      <c r="P33" s="93">
        <f aca="true" t="shared" si="9" ref="P33:U33">SUM(P30:P32)</f>
        <v>9</v>
      </c>
      <c r="Q33" s="68">
        <f t="shared" si="9"/>
        <v>0</v>
      </c>
      <c r="R33" s="66">
        <f t="shared" si="9"/>
        <v>0</v>
      </c>
      <c r="S33" s="92">
        <f t="shared" si="9"/>
        <v>0</v>
      </c>
      <c r="T33" s="92">
        <f t="shared" si="9"/>
        <v>60</v>
      </c>
      <c r="U33" s="92">
        <f t="shared" si="9"/>
        <v>30</v>
      </c>
      <c r="V33" s="64"/>
      <c r="W33" s="94">
        <f aca="true" t="shared" si="10" ref="W33:AB33">SUM(W30:W32)</f>
        <v>9</v>
      </c>
      <c r="X33" s="65">
        <f t="shared" si="10"/>
        <v>0</v>
      </c>
      <c r="Y33" s="66">
        <f t="shared" si="10"/>
        <v>0</v>
      </c>
      <c r="Z33" s="92">
        <f t="shared" si="10"/>
        <v>0</v>
      </c>
      <c r="AA33" s="92">
        <f t="shared" si="10"/>
        <v>30</v>
      </c>
      <c r="AB33" s="92">
        <f t="shared" si="10"/>
        <v>30</v>
      </c>
      <c r="AC33" s="64"/>
      <c r="AD33" s="93">
        <f aca="true" t="shared" si="11" ref="AD33:AI33">SUM(AD30:AD32)</f>
        <v>10</v>
      </c>
      <c r="AE33" s="68">
        <f t="shared" si="11"/>
        <v>0</v>
      </c>
      <c r="AF33" s="66">
        <f t="shared" si="11"/>
        <v>0</v>
      </c>
      <c r="AG33" s="92">
        <f t="shared" si="11"/>
        <v>0</v>
      </c>
      <c r="AH33" s="92">
        <f t="shared" si="11"/>
        <v>30</v>
      </c>
      <c r="AI33" s="92">
        <f t="shared" si="11"/>
        <v>30</v>
      </c>
      <c r="AJ33" s="64"/>
      <c r="AK33" s="94">
        <f>SUM(AK31,AK32)</f>
        <v>7</v>
      </c>
      <c r="AL33" s="8"/>
    </row>
    <row r="34" spans="1:38" s="7" customFormat="1" ht="13.5" customHeight="1" thickBot="1">
      <c r="A34" s="189" t="s">
        <v>42</v>
      </c>
      <c r="B34" s="182"/>
      <c r="C34" s="95">
        <f aca="true" t="shared" si="12" ref="C34:N34">SUM(C21,C28,C33)</f>
        <v>100</v>
      </c>
      <c r="D34" s="96">
        <v>960</v>
      </c>
      <c r="E34" s="97">
        <f t="shared" si="12"/>
        <v>105</v>
      </c>
      <c r="F34" s="98">
        <f t="shared" si="12"/>
        <v>30</v>
      </c>
      <c r="G34" s="98">
        <f t="shared" si="12"/>
        <v>0</v>
      </c>
      <c r="H34" s="98">
        <f t="shared" si="12"/>
        <v>600</v>
      </c>
      <c r="I34" s="98">
        <f t="shared" si="12"/>
        <v>120</v>
      </c>
      <c r="J34" s="99">
        <f t="shared" si="12"/>
        <v>75</v>
      </c>
      <c r="K34" s="97">
        <f t="shared" si="12"/>
        <v>30</v>
      </c>
      <c r="L34" s="98">
        <f t="shared" si="12"/>
        <v>0</v>
      </c>
      <c r="M34" s="98">
        <f t="shared" si="12"/>
        <v>150</v>
      </c>
      <c r="N34" s="98">
        <f t="shared" si="12"/>
        <v>30</v>
      </c>
      <c r="O34" s="95"/>
      <c r="P34" s="100">
        <f aca="true" t="shared" si="13" ref="P34:U34">SUM(P21,P28,P33)</f>
        <v>28</v>
      </c>
      <c r="Q34" s="99">
        <f t="shared" si="13"/>
        <v>0</v>
      </c>
      <c r="R34" s="97">
        <f t="shared" si="13"/>
        <v>0</v>
      </c>
      <c r="S34" s="98">
        <f t="shared" si="13"/>
        <v>0</v>
      </c>
      <c r="T34" s="98">
        <f t="shared" si="13"/>
        <v>210</v>
      </c>
      <c r="U34" s="98">
        <f t="shared" si="13"/>
        <v>30</v>
      </c>
      <c r="V34" s="95"/>
      <c r="W34" s="101">
        <f aca="true" t="shared" si="14" ref="W34:AB34">SUM(W21,W28,W33)</f>
        <v>29</v>
      </c>
      <c r="X34" s="96">
        <f t="shared" si="14"/>
        <v>30</v>
      </c>
      <c r="Y34" s="97">
        <f t="shared" si="14"/>
        <v>0</v>
      </c>
      <c r="Z34" s="98">
        <f t="shared" si="14"/>
        <v>0</v>
      </c>
      <c r="AA34" s="98">
        <f t="shared" si="14"/>
        <v>150</v>
      </c>
      <c r="AB34" s="98">
        <f t="shared" si="14"/>
        <v>30</v>
      </c>
      <c r="AC34" s="95"/>
      <c r="AD34" s="100">
        <f aca="true" t="shared" si="15" ref="AD34:AI34">SUM(AD21,AD28,AD33)</f>
        <v>28</v>
      </c>
      <c r="AE34" s="99">
        <f t="shared" si="15"/>
        <v>0</v>
      </c>
      <c r="AF34" s="97">
        <f t="shared" si="15"/>
        <v>0</v>
      </c>
      <c r="AG34" s="98">
        <f t="shared" si="15"/>
        <v>0</v>
      </c>
      <c r="AH34" s="98">
        <f t="shared" si="15"/>
        <v>90</v>
      </c>
      <c r="AI34" s="98">
        <f t="shared" si="15"/>
        <v>30</v>
      </c>
      <c r="AJ34" s="95"/>
      <c r="AK34" s="101">
        <f>SUM(AK21,AK28,AK33)</f>
        <v>15</v>
      </c>
      <c r="AL34" s="8"/>
    </row>
    <row r="35" spans="1:38" s="7" customFormat="1" ht="13.5" customHeight="1" thickBot="1">
      <c r="A35" s="191" t="s">
        <v>9</v>
      </c>
      <c r="B35" s="184"/>
      <c r="C35" s="184"/>
      <c r="D35" s="184"/>
      <c r="E35" s="184"/>
      <c r="F35" s="184"/>
      <c r="G35" s="184"/>
      <c r="H35" s="184"/>
      <c r="I35" s="184"/>
      <c r="J35" s="142">
        <f>SUM(J34,K34,L34,M34,N34)</f>
        <v>285</v>
      </c>
      <c r="K35" s="143"/>
      <c r="L35" s="143"/>
      <c r="M35" s="143"/>
      <c r="N35" s="143"/>
      <c r="O35" s="143"/>
      <c r="P35" s="144"/>
      <c r="Q35" s="142">
        <f>SUM(Q34,R34,S34,T34,U34)</f>
        <v>240</v>
      </c>
      <c r="R35" s="143"/>
      <c r="S35" s="143"/>
      <c r="T35" s="143"/>
      <c r="U35" s="143"/>
      <c r="V35" s="143"/>
      <c r="W35" s="143"/>
      <c r="X35" s="143">
        <f>SUM(X34,Y34,Z34,AA34,AB34)</f>
        <v>210</v>
      </c>
      <c r="Y35" s="143"/>
      <c r="Z35" s="143"/>
      <c r="AA35" s="143"/>
      <c r="AB35" s="143"/>
      <c r="AC35" s="143"/>
      <c r="AD35" s="144"/>
      <c r="AE35" s="142">
        <f>SUM(AE34,AF34,AG34,AH34,AI34)</f>
        <v>120</v>
      </c>
      <c r="AF35" s="143"/>
      <c r="AG35" s="143"/>
      <c r="AH35" s="143"/>
      <c r="AI35" s="143"/>
      <c r="AJ35" s="143"/>
      <c r="AK35" s="144"/>
      <c r="AL35" s="8"/>
    </row>
    <row r="36" spans="1:38" s="7" customFormat="1" ht="13.5" customHeight="1" thickBot="1">
      <c r="A36" s="103">
        <v>17</v>
      </c>
      <c r="B36" s="102" t="s">
        <v>21</v>
      </c>
      <c r="C36" s="104">
        <v>7</v>
      </c>
      <c r="D36" s="159" t="s">
        <v>55</v>
      </c>
      <c r="E36" s="160"/>
      <c r="F36" s="160"/>
      <c r="G36" s="160"/>
      <c r="H36" s="160"/>
      <c r="I36" s="161"/>
      <c r="J36" s="105">
        <v>2</v>
      </c>
      <c r="K36" s="200" t="s">
        <v>51</v>
      </c>
      <c r="L36" s="180"/>
      <c r="M36" s="180"/>
      <c r="N36" s="180"/>
      <c r="O36" s="180"/>
      <c r="P36" s="181"/>
      <c r="Q36" s="105"/>
      <c r="R36" s="200"/>
      <c r="S36" s="180"/>
      <c r="T36" s="180"/>
      <c r="U36" s="180"/>
      <c r="V36" s="180"/>
      <c r="W36" s="181"/>
      <c r="X36" s="105"/>
      <c r="Y36" s="174"/>
      <c r="Z36" s="175"/>
      <c r="AA36" s="175"/>
      <c r="AB36" s="175"/>
      <c r="AC36" s="175"/>
      <c r="AD36" s="176"/>
      <c r="AE36" s="105">
        <v>5</v>
      </c>
      <c r="AF36" s="200" t="s">
        <v>43</v>
      </c>
      <c r="AG36" s="180"/>
      <c r="AH36" s="180"/>
      <c r="AI36" s="180"/>
      <c r="AJ36" s="180"/>
      <c r="AK36" s="181"/>
      <c r="AL36" s="8"/>
    </row>
    <row r="37" spans="1:37" s="7" customFormat="1" ht="33.75" customHeight="1" thickBot="1">
      <c r="A37" s="194" t="s">
        <v>26</v>
      </c>
      <c r="B37" s="158"/>
      <c r="C37" s="106">
        <v>3</v>
      </c>
      <c r="D37" s="193"/>
      <c r="E37" s="180"/>
      <c r="F37" s="180"/>
      <c r="G37" s="180"/>
      <c r="H37" s="180"/>
      <c r="I37" s="181"/>
      <c r="J37" s="171"/>
      <c r="K37" s="172"/>
      <c r="L37" s="172"/>
      <c r="M37" s="172"/>
      <c r="N37" s="172"/>
      <c r="O37" s="172"/>
      <c r="P37" s="173"/>
      <c r="Q37" s="171">
        <v>1</v>
      </c>
      <c r="R37" s="172"/>
      <c r="S37" s="172"/>
      <c r="T37" s="172"/>
      <c r="U37" s="172"/>
      <c r="V37" s="172"/>
      <c r="W37" s="173"/>
      <c r="X37" s="171">
        <v>2</v>
      </c>
      <c r="Y37" s="172"/>
      <c r="Z37" s="172"/>
      <c r="AA37" s="172"/>
      <c r="AB37" s="172"/>
      <c r="AC37" s="172"/>
      <c r="AD37" s="173"/>
      <c r="AE37" s="168"/>
      <c r="AF37" s="169"/>
      <c r="AG37" s="169"/>
      <c r="AH37" s="169"/>
      <c r="AI37" s="169"/>
      <c r="AJ37" s="169"/>
      <c r="AK37" s="170"/>
    </row>
    <row r="38" spans="1:38" s="7" customFormat="1" ht="28.5" customHeight="1" thickBot="1">
      <c r="A38" s="190" t="s">
        <v>23</v>
      </c>
      <c r="B38" s="183"/>
      <c r="C38" s="107">
        <v>10</v>
      </c>
      <c r="D38" s="168">
        <v>10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70"/>
      <c r="AL38" s="9"/>
    </row>
    <row r="39" spans="1:37" s="7" customFormat="1" ht="13.5" customHeight="1" thickBot="1">
      <c r="A39" s="185" t="s">
        <v>54</v>
      </c>
      <c r="B39" s="192"/>
      <c r="C39" s="4">
        <f>SUM(C34,C36:C38)</f>
        <v>120</v>
      </c>
      <c r="D39" s="185"/>
      <c r="E39" s="186"/>
      <c r="F39" s="186"/>
      <c r="G39" s="186"/>
      <c r="H39" s="186"/>
      <c r="I39" s="187"/>
      <c r="J39" s="188">
        <f>SUM(P34,J36,J37)</f>
        <v>30</v>
      </c>
      <c r="K39" s="186"/>
      <c r="L39" s="186"/>
      <c r="M39" s="186"/>
      <c r="N39" s="186"/>
      <c r="O39" s="186"/>
      <c r="P39" s="187"/>
      <c r="Q39" s="188">
        <f>SUM(W34,Q36,Q37)</f>
        <v>30</v>
      </c>
      <c r="R39" s="186"/>
      <c r="S39" s="186"/>
      <c r="T39" s="186"/>
      <c r="U39" s="186"/>
      <c r="V39" s="186"/>
      <c r="W39" s="187"/>
      <c r="X39" s="188">
        <f>SUM(AD34,X36,X37)</f>
        <v>30</v>
      </c>
      <c r="Y39" s="186"/>
      <c r="Z39" s="186"/>
      <c r="AA39" s="186"/>
      <c r="AB39" s="186"/>
      <c r="AC39" s="186"/>
      <c r="AD39" s="187"/>
      <c r="AE39" s="188">
        <f>SUM(AK34,AE36,AE37,D38)</f>
        <v>30</v>
      </c>
      <c r="AF39" s="186"/>
      <c r="AG39" s="186"/>
      <c r="AH39" s="186"/>
      <c r="AI39" s="186"/>
      <c r="AJ39" s="186"/>
      <c r="AK39" s="187"/>
    </row>
    <row r="40" spans="1:37" s="10" customFormat="1" ht="13.5" customHeight="1">
      <c r="A40" s="27"/>
      <c r="B40" s="146" t="s">
        <v>50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s="10" customFormat="1" ht="13.5" customHeight="1">
      <c r="A41" s="147"/>
      <c r="B41" s="147"/>
      <c r="C41" s="147"/>
      <c r="D41" s="147"/>
      <c r="E41" s="147"/>
      <c r="F41" s="148"/>
      <c r="G41" s="149"/>
      <c r="H41" s="149"/>
      <c r="I41" s="149"/>
      <c r="J41" s="149"/>
      <c r="K41" s="149"/>
      <c r="L41" s="150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1"/>
      <c r="AJ41" s="11"/>
      <c r="AK41" s="11"/>
    </row>
    <row r="42" spans="1:37" s="10" customFormat="1" ht="13.5" customHeight="1">
      <c r="A42" s="11"/>
      <c r="B42" s="28"/>
      <c r="C42" s="11"/>
      <c r="D42" s="11"/>
      <c r="E42" s="11"/>
      <c r="F42" s="151"/>
      <c r="G42" s="152"/>
      <c r="H42" s="152"/>
      <c r="I42" s="152"/>
      <c r="J42" s="152"/>
      <c r="K42" s="152"/>
      <c r="L42" s="153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29" t="s">
        <v>44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1"/>
      <c r="AJ42" s="11"/>
      <c r="AK42" s="11"/>
    </row>
    <row r="43" spans="1:37" s="10" customFormat="1" ht="13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154" t="s">
        <v>45</v>
      </c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1"/>
      <c r="AJ43" s="11"/>
      <c r="AK43" s="11"/>
    </row>
    <row r="44" spans="1:38" s="10" customFormat="1" ht="13.5" customHeight="1">
      <c r="A44" s="30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 t="s">
        <v>44</v>
      </c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1"/>
      <c r="AJ44" s="11"/>
      <c r="AK44" s="11"/>
      <c r="AL44" s="26"/>
    </row>
    <row r="46" ht="24.75" customHeight="1">
      <c r="B46" s="133"/>
    </row>
    <row r="66" ht="13.5" customHeight="1"/>
    <row r="67" ht="13.5" customHeight="1"/>
    <row r="71" ht="26.25" customHeight="1"/>
    <row r="72" ht="21.75" customHeight="1"/>
    <row r="81" ht="13.5" customHeight="1"/>
  </sheetData>
  <sheetProtection/>
  <mergeCells count="56">
    <mergeCell ref="X43:AH43"/>
    <mergeCell ref="K36:P36"/>
    <mergeCell ref="D36:I36"/>
    <mergeCell ref="Y36:AD36"/>
    <mergeCell ref="J35:P35"/>
    <mergeCell ref="A41:E41"/>
    <mergeCell ref="F41:L42"/>
    <mergeCell ref="X41:AH41"/>
    <mergeCell ref="Q37:W37"/>
    <mergeCell ref="X37:AD37"/>
    <mergeCell ref="Q35:W35"/>
    <mergeCell ref="C3:Q3"/>
    <mergeCell ref="AF36:AK36"/>
    <mergeCell ref="AE35:AK35"/>
    <mergeCell ref="X35:AD35"/>
    <mergeCell ref="A12:AK12"/>
    <mergeCell ref="AA2:AK2"/>
    <mergeCell ref="J9:W9"/>
    <mergeCell ref="X9:AK9"/>
    <mergeCell ref="A33:B33"/>
    <mergeCell ref="B9:B11"/>
    <mergeCell ref="C9:C11"/>
    <mergeCell ref="Q10:W10"/>
    <mergeCell ref="A21:B21"/>
    <mergeCell ref="A22:AK22"/>
    <mergeCell ref="D9:I9"/>
    <mergeCell ref="A37:B37"/>
    <mergeCell ref="AE37:AK37"/>
    <mergeCell ref="J37:P37"/>
    <mergeCell ref="A29:AK29"/>
    <mergeCell ref="D10:D11"/>
    <mergeCell ref="A9:A11"/>
    <mergeCell ref="X10:AB10"/>
    <mergeCell ref="AE10:AK10"/>
    <mergeCell ref="A28:B28"/>
    <mergeCell ref="R36:W36"/>
    <mergeCell ref="B40:T40"/>
    <mergeCell ref="AC7:AK7"/>
    <mergeCell ref="J10:P10"/>
    <mergeCell ref="E10:I10"/>
    <mergeCell ref="C4:Q4"/>
    <mergeCell ref="C5:Q5"/>
    <mergeCell ref="C6:Q6"/>
    <mergeCell ref="C7:X7"/>
    <mergeCell ref="A39:B39"/>
    <mergeCell ref="D37:I37"/>
    <mergeCell ref="D39:I39"/>
    <mergeCell ref="J39:P39"/>
    <mergeCell ref="Q39:W39"/>
    <mergeCell ref="X39:AD39"/>
    <mergeCell ref="AE39:AK39"/>
    <mergeCell ref="A1:AK1"/>
    <mergeCell ref="A34:B34"/>
    <mergeCell ref="A38:B38"/>
    <mergeCell ref="D38:AK38"/>
    <mergeCell ref="A35:I35"/>
  </mergeCells>
  <printOptions/>
  <pageMargins left="0.4330708661417323" right="0.2362204724409449" top="0.11811023622047245" bottom="0.15748031496062992" header="0.3149606299212598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rebit</cp:lastModifiedBy>
  <cp:lastPrinted>2019-01-23T10:26:53Z</cp:lastPrinted>
  <dcterms:created xsi:type="dcterms:W3CDTF">2007-12-04T15:57:32Z</dcterms:created>
  <dcterms:modified xsi:type="dcterms:W3CDTF">2021-05-04T07:26:43Z</dcterms:modified>
  <cp:category/>
  <cp:version/>
  <cp:contentType/>
  <cp:contentStatus/>
</cp:coreProperties>
</file>