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auczycielska" sheetId="1" r:id="rId1"/>
  </sheets>
  <definedNames/>
  <calcPr fullCalcOnLoad="1"/>
</workbook>
</file>

<file path=xl/sharedStrings.xml><?xml version="1.0" encoding="utf-8"?>
<sst xmlns="http://schemas.openxmlformats.org/spreadsheetml/2006/main" count="121" uniqueCount="64">
  <si>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</si>
  <si>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</si>
  <si>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</si>
  <si>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</si>
  <si>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</si>
  <si>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</si>
  <si>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</si>
  <si>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</si>
  <si>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</si>
  <si>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Razem godziny w semestrze</t>
  </si>
  <si>
    <t>LB</t>
  </si>
  <si>
    <t>KW</t>
  </si>
  <si>
    <t>SM</t>
  </si>
  <si>
    <t>Poziom studiów:</t>
  </si>
  <si>
    <t>Profil studiów:</t>
  </si>
  <si>
    <t>Forma studiów:</t>
  </si>
  <si>
    <t xml:space="preserve">Razem </t>
  </si>
  <si>
    <t>Razem A</t>
  </si>
  <si>
    <t>Nazwa modułu (przedmiotu)</t>
  </si>
  <si>
    <t>Blok modułów (przedmiotów) obowiązkowych - A</t>
  </si>
  <si>
    <t>Wymiar godzin (łączny)</t>
  </si>
  <si>
    <t>Liczba punktów za pracę dyplomową i jej obronę (egzamin dyplomowy)</t>
  </si>
  <si>
    <t>Minimalna liczba punktów ECTS dla zajęć ogólnouniwersyteckich lub na innym kierunku studiów</t>
  </si>
  <si>
    <t>stacjonarne</t>
  </si>
  <si>
    <t>ogólnoakademicki</t>
  </si>
  <si>
    <t>E</t>
  </si>
  <si>
    <t>Psycholingwistyka</t>
  </si>
  <si>
    <t>Wybrane aspekty literaturoznawcze</t>
  </si>
  <si>
    <t>Seminarium magisterskie</t>
  </si>
  <si>
    <t>Razem godziny w roku</t>
  </si>
  <si>
    <t>Razem C</t>
  </si>
  <si>
    <t xml:space="preserve"> </t>
  </si>
  <si>
    <t>Moduł PNJN</t>
  </si>
  <si>
    <t>Moduł przedmiotów kierunkowych</t>
  </si>
  <si>
    <t>Wybrane aspekty językoznawcze</t>
  </si>
  <si>
    <t>Wybrane aspekty kulturoznawcze</t>
  </si>
  <si>
    <t xml:space="preserve">   Blok modułów wybieralnych - C - inne</t>
  </si>
  <si>
    <t>Razem A+B+C</t>
  </si>
  <si>
    <t>Razem PNJN</t>
  </si>
  <si>
    <t>Razem B</t>
  </si>
  <si>
    <t>z/o</t>
  </si>
  <si>
    <t>Razem moduł przedmiotów kierunkowych</t>
  </si>
  <si>
    <t>Blok modułów wybieralnych - B -specjalność nauczycielska</t>
  </si>
  <si>
    <t>Lektorat języka obcego nowożytnego**</t>
  </si>
  <si>
    <t>Praktyki*</t>
  </si>
  <si>
    <t xml:space="preserve">Praktyka dla D2 obejmuje 150 godzin dydaktycznych, w tym: 30 godzin praktyki pedagogiczne, 120 godzin praktyki przedmiotowe </t>
  </si>
  <si>
    <t xml:space="preserve">       Lektorat języka obcego nowożytnego** - studenci wybierają język angielski</t>
  </si>
  <si>
    <t>KIERUNEK: GERMANISTYKA</t>
  </si>
  <si>
    <t>studia drugiego stopnia</t>
  </si>
  <si>
    <t>Ćwiczenia dyskursywno-receptywne</t>
  </si>
  <si>
    <t>Ćwiczenia kompozycyjne</t>
  </si>
  <si>
    <t>Zatwierdzono na posiedzeniu Senatu w dniu:</t>
  </si>
  <si>
    <t xml:space="preserve">Ogólne przygotowanie psychologiczne </t>
  </si>
  <si>
    <t>Ogólne przygotowanie pedagogiczne</t>
  </si>
  <si>
    <t>Przygotowanie psychologiczne do pracy w szkole</t>
  </si>
  <si>
    <t>Przygotowanie pedagogiczne do pracy w szkole</t>
  </si>
  <si>
    <t>Emisja głosu</t>
  </si>
  <si>
    <t>Podstawy dydaktyki</t>
  </si>
  <si>
    <t xml:space="preserve">Glottodydaktyka </t>
  </si>
  <si>
    <t>Dydaktyka nauczania języka niemieckiego-microteaching</t>
  </si>
  <si>
    <t xml:space="preserve">Dydaktyka j. niemieckiego </t>
  </si>
  <si>
    <t>Plan studiów obowiązujący od roku akademickiego 2020/2021</t>
  </si>
  <si>
    <t xml:space="preserve">Specjalność studiów:  NAUCZYCIELSKA - całość kształcenia </t>
  </si>
  <si>
    <t>Załącznik nr  do Uchwały Senatu Nr   z dnia  2020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</si>
</sst>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9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color indexed="12"/>
      <name val="Czcionka tekstu podstawowego"/>
      <family val="0"/>
    </font>
    <font>
      <sz val="11"/>
      <color indexed="8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distributed" wrapText="1"/>
    </xf>
    <xf numFmtId="0" fontId="15" fillId="0" borderId="20" xfId="0" applyFont="1" applyBorder="1" applyAlignment="1">
      <alignment horizontal="left" vertical="distributed" wrapTex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0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7" fillId="32" borderId="41" xfId="0" applyFont="1" applyFill="1" applyBorder="1" applyAlignment="1">
      <alignment horizontal="center" vertical="center"/>
    </xf>
    <xf numFmtId="0" fontId="17" fillId="32" borderId="42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61" fillId="0" borderId="17" xfId="0" applyFont="1" applyBorder="1" applyAlignment="1">
      <alignment/>
    </xf>
    <xf numFmtId="0" fontId="15" fillId="0" borderId="20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61" fillId="0" borderId="37" xfId="0" applyFont="1" applyBorder="1" applyAlignment="1">
      <alignment horizontal="center"/>
    </xf>
    <xf numFmtId="0" fontId="15" fillId="0" borderId="49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33" borderId="41" xfId="0" applyFont="1" applyFill="1" applyBorder="1" applyAlignment="1">
      <alignment horizontal="center"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vertical="center" shrinkToFit="1"/>
    </xf>
    <xf numFmtId="0" fontId="15" fillId="0" borderId="5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46" xfId="0" applyFont="1" applyBorder="1" applyAlignment="1">
      <alignment horizontal="center" vertical="center"/>
    </xf>
    <xf numFmtId="0" fontId="15" fillId="0" borderId="55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17" fillId="34" borderId="41" xfId="0" applyFont="1" applyFill="1" applyBorder="1" applyAlignment="1">
      <alignment horizontal="center" vertical="center"/>
    </xf>
    <xf numFmtId="0" fontId="17" fillId="35" borderId="41" xfId="0" applyFont="1" applyFill="1" applyBorder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center" vertical="center"/>
    </xf>
    <xf numFmtId="0" fontId="20" fillId="0" borderId="57" xfId="0" applyFont="1" applyBorder="1" applyAlignment="1">
      <alignment wrapText="1"/>
    </xf>
    <xf numFmtId="0" fontId="20" fillId="0" borderId="50" xfId="0" applyFont="1" applyBorder="1" applyAlignment="1">
      <alignment wrapText="1"/>
    </xf>
    <xf numFmtId="49" fontId="55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57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5" xfId="0" applyFont="1" applyBorder="1" applyAlignment="1">
      <alignment vertical="center"/>
    </xf>
    <xf numFmtId="0" fontId="62" fillId="0" borderId="50" xfId="0" applyFont="1" applyBorder="1" applyAlignment="1">
      <alignment vertical="center"/>
    </xf>
    <xf numFmtId="0" fontId="15" fillId="0" borderId="58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vertical="center"/>
    </xf>
    <xf numFmtId="0" fontId="19" fillId="34" borderId="25" xfId="0" applyFont="1" applyFill="1" applyBorder="1" applyAlignment="1">
      <alignment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9" fillId="0" borderId="61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19" fillId="0" borderId="50" xfId="0" applyFont="1" applyBorder="1" applyAlignment="1">
      <alignment horizontal="right" vertical="center"/>
    </xf>
    <xf numFmtId="0" fontId="19" fillId="0" borderId="61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7" fillId="35" borderId="57" xfId="0" applyFont="1" applyFill="1" applyBorder="1" applyAlignment="1">
      <alignment vertical="center"/>
    </xf>
    <xf numFmtId="0" fontId="19" fillId="35" borderId="25" xfId="0" applyFont="1" applyFill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49" fontId="0" fillId="0" borderId="0" xfId="0" applyNumberFormat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7" fillId="0" borderId="68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7" fillId="0" borderId="7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 textRotation="90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vertical="center"/>
    </xf>
    <xf numFmtId="0" fontId="15" fillId="33" borderId="38" xfId="0" applyFont="1" applyFill="1" applyBorder="1" applyAlignment="1">
      <alignment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/>
    </xf>
    <xf numFmtId="0" fontId="17" fillId="36" borderId="37" xfId="0" applyFont="1" applyFill="1" applyBorder="1" applyAlignment="1">
      <alignment horizontal="center" vertical="center" textRotation="90"/>
    </xf>
    <xf numFmtId="0" fontId="17" fillId="36" borderId="69" xfId="0" applyFont="1" applyFill="1" applyBorder="1" applyAlignment="1">
      <alignment horizontal="center" vertical="center" textRotation="90"/>
    </xf>
    <xf numFmtId="0" fontId="15" fillId="36" borderId="19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/>
    </xf>
    <xf numFmtId="0" fontId="17" fillId="36" borderId="41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15" fillId="36" borderId="72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49" xfId="0" applyFont="1" applyFill="1" applyBorder="1" applyAlignment="1">
      <alignment vertical="center"/>
    </xf>
    <xf numFmtId="0" fontId="19" fillId="36" borderId="41" xfId="0" applyFont="1" applyFill="1" applyBorder="1" applyAlignment="1">
      <alignment vertical="center"/>
    </xf>
    <xf numFmtId="0" fontId="17" fillId="36" borderId="61" xfId="0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/>
    </xf>
    <xf numFmtId="0" fontId="17" fillId="36" borderId="50" xfId="0" applyFont="1" applyFill="1" applyBorder="1" applyAlignment="1">
      <alignment horizontal="center" vertical="center"/>
    </xf>
    <xf numFmtId="0" fontId="17" fillId="36" borderId="41" xfId="0" applyFont="1" applyFill="1" applyBorder="1" applyAlignment="1">
      <alignment horizontal="center" vertical="center"/>
    </xf>
    <xf numFmtId="0" fontId="19" fillId="36" borderId="25" xfId="0" applyFont="1" applyFill="1" applyBorder="1" applyAlignment="1">
      <alignment horizontal="center" vertical="center"/>
    </xf>
    <xf numFmtId="0" fontId="19" fillId="36" borderId="50" xfId="0" applyFont="1" applyFill="1" applyBorder="1" applyAlignment="1">
      <alignment horizontal="center" vertical="center"/>
    </xf>
    <xf numFmtId="0" fontId="17" fillId="35" borderId="73" xfId="0" applyFont="1" applyFill="1" applyBorder="1" applyAlignment="1">
      <alignment horizontal="center" vertical="center" textRotation="90"/>
    </xf>
    <xf numFmtId="0" fontId="17" fillId="35" borderId="45" xfId="0" applyFont="1" applyFill="1" applyBorder="1" applyAlignment="1">
      <alignment horizontal="center" vertical="center" textRotation="90"/>
    </xf>
    <xf numFmtId="0" fontId="17" fillId="35" borderId="74" xfId="0" applyFont="1" applyFill="1" applyBorder="1" applyAlignment="1">
      <alignment horizontal="center" vertical="center" textRotation="90"/>
    </xf>
    <xf numFmtId="0" fontId="15" fillId="35" borderId="19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72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 wrapText="1"/>
    </xf>
    <xf numFmtId="0" fontId="19" fillId="35" borderId="41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 textRotation="90" wrapText="1"/>
    </xf>
    <xf numFmtId="0" fontId="17" fillId="35" borderId="42" xfId="0" applyFont="1" applyFill="1" applyBorder="1" applyAlignment="1">
      <alignment horizontal="center" vertical="center" textRotation="90" wrapText="1"/>
    </xf>
    <xf numFmtId="0" fontId="15" fillId="35" borderId="14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/>
    </xf>
    <xf numFmtId="0" fontId="15" fillId="35" borderId="45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horizontal="center" vertical="center"/>
    </xf>
    <xf numFmtId="0" fontId="64" fillId="35" borderId="18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 vertical="center"/>
    </xf>
    <xf numFmtId="0" fontId="15" fillId="35" borderId="62" xfId="0" applyFont="1" applyFill="1" applyBorder="1" applyAlignment="1">
      <alignment horizontal="center" vertical="center"/>
    </xf>
    <xf numFmtId="0" fontId="15" fillId="35" borderId="75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vertical="center"/>
    </xf>
    <xf numFmtId="0" fontId="17" fillId="34" borderId="57" xfId="0" applyFont="1" applyFill="1" applyBorder="1" applyAlignment="1">
      <alignment vertical="center"/>
    </xf>
    <xf numFmtId="0" fontId="17" fillId="34" borderId="57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tabSelected="1" view="pageBreakPreview" zoomScaleSheetLayoutView="100" zoomScalePageLayoutView="0" workbookViewId="0" topLeftCell="A4">
      <selection activeCell="Q52" sqref="Q52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3.69921875" style="0" customWidth="1"/>
    <col min="4" max="4" width="4.3984375" style="0" customWidth="1"/>
    <col min="5" max="5" width="4" style="0" customWidth="1"/>
    <col min="6" max="7" width="3.8984375" style="0" customWidth="1"/>
    <col min="8" max="8" width="4" style="0" customWidth="1"/>
    <col min="9" max="10" width="4.19921875" style="0" customWidth="1"/>
    <col min="11" max="19" width="3.3984375" style="0" customWidth="1"/>
    <col min="20" max="20" width="4" style="0" customWidth="1"/>
    <col min="21" max="26" width="3.3984375" style="0" customWidth="1"/>
    <col min="27" max="27" width="4.09765625" style="0" bestFit="1" customWidth="1"/>
    <col min="28" max="30" width="3.3984375" style="0" customWidth="1"/>
    <col min="31" max="31" width="3.69921875" style="0" customWidth="1"/>
    <col min="32" max="37" width="3.3984375" style="0" customWidth="1"/>
    <col min="38" max="38" width="0.59375" style="0" customWidth="1"/>
  </cols>
  <sheetData>
    <row r="1" spans="2:38" ht="15.75" customHeight="1">
      <c r="B1" s="160" t="s">
        <v>61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46" t="s">
        <v>63</v>
      </c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</row>
    <row r="2" spans="2:37" ht="12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/>
      <c r="Y2" s="7"/>
      <c r="Z2" s="7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8" ht="15" customHeight="1">
      <c r="A3" s="4"/>
      <c r="B3" s="21" t="s">
        <v>47</v>
      </c>
      <c r="C3" s="22"/>
      <c r="D3" s="22"/>
      <c r="E3" s="2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1"/>
      <c r="AG3" s="1"/>
      <c r="AH3" s="1"/>
      <c r="AI3" s="1"/>
      <c r="AJ3" s="1"/>
      <c r="AK3" s="1"/>
      <c r="AL3" s="4"/>
    </row>
    <row r="4" spans="1:38" ht="15.75" customHeight="1">
      <c r="A4" s="6"/>
      <c r="B4" s="106" t="s">
        <v>62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6"/>
      <c r="AG4" s="6"/>
      <c r="AH4" s="6"/>
      <c r="AI4" s="6"/>
      <c r="AJ4" s="6"/>
      <c r="AK4" s="6"/>
      <c r="AL4" s="6"/>
    </row>
    <row r="5" spans="1:38" ht="12" customHeight="1">
      <c r="A5" s="6"/>
      <c r="B5" s="7" t="s">
        <v>13</v>
      </c>
      <c r="C5" s="132" t="s">
        <v>48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6"/>
      <c r="AG5" s="6"/>
      <c r="AH5" s="6"/>
      <c r="AI5" s="6"/>
      <c r="AJ5" s="6"/>
      <c r="AK5" s="6"/>
      <c r="AL5" s="6"/>
    </row>
    <row r="6" spans="1:38" ht="12" customHeight="1">
      <c r="A6" s="4"/>
      <c r="B6" s="7" t="s">
        <v>14</v>
      </c>
      <c r="C6" s="132" t="s">
        <v>24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"/>
      <c r="AG6" s="1"/>
      <c r="AH6" s="1"/>
      <c r="AI6" s="1"/>
      <c r="AJ6" s="1"/>
      <c r="AK6" s="1"/>
      <c r="AL6" s="4"/>
    </row>
    <row r="7" spans="1:38" ht="12" customHeight="1">
      <c r="A7" s="4"/>
      <c r="B7" s="9" t="s">
        <v>15</v>
      </c>
      <c r="C7" s="159" t="s">
        <v>23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9"/>
      <c r="Z7" s="9"/>
      <c r="AA7" s="9"/>
      <c r="AB7" s="9"/>
      <c r="AC7" s="154"/>
      <c r="AD7" s="155"/>
      <c r="AE7" s="155"/>
      <c r="AF7" s="155"/>
      <c r="AG7" s="155"/>
      <c r="AH7" s="155"/>
      <c r="AI7" s="155"/>
      <c r="AJ7" s="155"/>
      <c r="AK7" s="155"/>
      <c r="AL7" s="5"/>
    </row>
    <row r="8" spans="1:38" ht="12" customHeight="1" thickBo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5"/>
      <c r="AG8" s="5"/>
      <c r="AH8" s="5"/>
      <c r="AI8" s="5"/>
      <c r="AJ8" s="5"/>
      <c r="AK8" s="5"/>
      <c r="AL8" s="5"/>
    </row>
    <row r="9" spans="1:38" ht="12" customHeight="1" thickBot="1">
      <c r="A9" s="147" t="s">
        <v>0</v>
      </c>
      <c r="B9" s="136" t="s">
        <v>18</v>
      </c>
      <c r="C9" s="195" t="s">
        <v>2</v>
      </c>
      <c r="D9" s="133" t="s">
        <v>20</v>
      </c>
      <c r="E9" s="134"/>
      <c r="F9" s="134"/>
      <c r="G9" s="134"/>
      <c r="H9" s="134"/>
      <c r="I9" s="135"/>
      <c r="J9" s="150" t="s">
        <v>3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2"/>
      <c r="X9" s="150" t="s">
        <v>4</v>
      </c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2"/>
      <c r="AL9" s="3"/>
    </row>
    <row r="10" spans="1:38" ht="12" customHeight="1" thickBot="1">
      <c r="A10" s="148"/>
      <c r="B10" s="137"/>
      <c r="C10" s="196"/>
      <c r="D10" s="179" t="s">
        <v>5</v>
      </c>
      <c r="E10" s="156" t="s">
        <v>6</v>
      </c>
      <c r="F10" s="157"/>
      <c r="G10" s="157"/>
      <c r="H10" s="157"/>
      <c r="I10" s="158"/>
      <c r="J10" s="150">
        <v>1</v>
      </c>
      <c r="K10" s="151"/>
      <c r="L10" s="151"/>
      <c r="M10" s="151"/>
      <c r="N10" s="151"/>
      <c r="O10" s="151"/>
      <c r="P10" s="152"/>
      <c r="Q10" s="150">
        <v>2</v>
      </c>
      <c r="R10" s="151"/>
      <c r="S10" s="151"/>
      <c r="T10" s="151"/>
      <c r="U10" s="151"/>
      <c r="V10" s="151"/>
      <c r="W10" s="152"/>
      <c r="X10" s="150">
        <v>3</v>
      </c>
      <c r="Y10" s="151"/>
      <c r="Z10" s="151"/>
      <c r="AA10" s="151"/>
      <c r="AB10" s="151"/>
      <c r="AC10" s="42"/>
      <c r="AD10" s="42"/>
      <c r="AE10" s="150">
        <v>4</v>
      </c>
      <c r="AF10" s="151"/>
      <c r="AG10" s="151"/>
      <c r="AH10" s="151"/>
      <c r="AI10" s="151"/>
      <c r="AJ10" s="151"/>
      <c r="AK10" s="152"/>
      <c r="AL10" s="3"/>
    </row>
    <row r="11" spans="1:38" ht="64.5" customHeight="1" thickBot="1">
      <c r="A11" s="149"/>
      <c r="B11" s="138"/>
      <c r="C11" s="197"/>
      <c r="D11" s="180"/>
      <c r="E11" s="43" t="s">
        <v>7</v>
      </c>
      <c r="F11" s="44" t="s">
        <v>8</v>
      </c>
      <c r="G11" s="44" t="s">
        <v>10</v>
      </c>
      <c r="H11" s="44" t="s">
        <v>11</v>
      </c>
      <c r="I11" s="45" t="s">
        <v>12</v>
      </c>
      <c r="J11" s="46" t="s">
        <v>7</v>
      </c>
      <c r="K11" s="41" t="s">
        <v>8</v>
      </c>
      <c r="L11" s="47" t="s">
        <v>10</v>
      </c>
      <c r="M11" s="47" t="s">
        <v>11</v>
      </c>
      <c r="N11" s="48" t="s">
        <v>12</v>
      </c>
      <c r="O11" s="171" t="s">
        <v>1</v>
      </c>
      <c r="P11" s="205" t="s">
        <v>2</v>
      </c>
      <c r="Q11" s="46" t="s">
        <v>7</v>
      </c>
      <c r="R11" s="41" t="s">
        <v>8</v>
      </c>
      <c r="S11" s="47" t="s">
        <v>10</v>
      </c>
      <c r="T11" s="47" t="s">
        <v>11</v>
      </c>
      <c r="U11" s="48" t="s">
        <v>12</v>
      </c>
      <c r="V11" s="171" t="s">
        <v>1</v>
      </c>
      <c r="W11" s="206" t="s">
        <v>2</v>
      </c>
      <c r="X11" s="46" t="s">
        <v>7</v>
      </c>
      <c r="Y11" s="41" t="s">
        <v>8</v>
      </c>
      <c r="Z11" s="47" t="s">
        <v>10</v>
      </c>
      <c r="AA11" s="47" t="s">
        <v>11</v>
      </c>
      <c r="AB11" s="48" t="s">
        <v>12</v>
      </c>
      <c r="AC11" s="171" t="s">
        <v>1</v>
      </c>
      <c r="AD11" s="206" t="s">
        <v>2</v>
      </c>
      <c r="AE11" s="46" t="s">
        <v>7</v>
      </c>
      <c r="AF11" s="47" t="s">
        <v>8</v>
      </c>
      <c r="AG11" s="47" t="s">
        <v>10</v>
      </c>
      <c r="AH11" s="47" t="s">
        <v>11</v>
      </c>
      <c r="AI11" s="49" t="s">
        <v>12</v>
      </c>
      <c r="AJ11" s="171" t="s">
        <v>1</v>
      </c>
      <c r="AK11" s="206" t="s">
        <v>2</v>
      </c>
      <c r="AL11" s="2"/>
    </row>
    <row r="12" spans="1:38" ht="15" thickBot="1">
      <c r="A12" s="139" t="s">
        <v>19</v>
      </c>
      <c r="B12" s="140"/>
      <c r="C12" s="140"/>
      <c r="D12" s="140"/>
      <c r="E12" s="140"/>
      <c r="F12" s="140"/>
      <c r="G12" s="140"/>
      <c r="H12" s="140"/>
      <c r="I12" s="140"/>
      <c r="J12" s="141"/>
      <c r="K12" s="141"/>
      <c r="L12" s="141"/>
      <c r="M12" s="141"/>
      <c r="N12" s="141"/>
      <c r="O12" s="141"/>
      <c r="P12" s="141"/>
      <c r="Q12" s="140"/>
      <c r="R12" s="140"/>
      <c r="S12" s="140"/>
      <c r="T12" s="140"/>
      <c r="U12" s="140"/>
      <c r="V12" s="140"/>
      <c r="W12" s="140"/>
      <c r="X12" s="141"/>
      <c r="Y12" s="141"/>
      <c r="Z12" s="141"/>
      <c r="AA12" s="141"/>
      <c r="AB12" s="141"/>
      <c r="AC12" s="141"/>
      <c r="AD12" s="141"/>
      <c r="AE12" s="140"/>
      <c r="AF12" s="140"/>
      <c r="AG12" s="140"/>
      <c r="AH12" s="140"/>
      <c r="AI12" s="140"/>
      <c r="AJ12" s="140"/>
      <c r="AK12" s="142"/>
      <c r="AL12" s="2"/>
    </row>
    <row r="13" spans="1:37" ht="13.5" customHeight="1" thickBot="1">
      <c r="A13" s="50"/>
      <c r="B13" s="108" t="s">
        <v>32</v>
      </c>
      <c r="C13" s="109"/>
      <c r="D13" s="109"/>
      <c r="E13" s="109"/>
      <c r="F13" s="109"/>
      <c r="G13" s="109"/>
      <c r="H13" s="109"/>
      <c r="I13" s="109"/>
      <c r="J13" s="109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1"/>
    </row>
    <row r="14" spans="1:38" ht="13.5" customHeight="1">
      <c r="A14" s="51">
        <v>1</v>
      </c>
      <c r="B14" s="52" t="s">
        <v>49</v>
      </c>
      <c r="C14" s="198">
        <v>13</v>
      </c>
      <c r="D14" s="181">
        <v>120</v>
      </c>
      <c r="E14" s="53"/>
      <c r="F14" s="54"/>
      <c r="G14" s="54">
        <v>120</v>
      </c>
      <c r="H14" s="54"/>
      <c r="I14" s="55"/>
      <c r="J14" s="56"/>
      <c r="K14" s="57"/>
      <c r="L14" s="27">
        <v>30</v>
      </c>
      <c r="M14" s="58"/>
      <c r="N14" s="27"/>
      <c r="O14" s="169"/>
      <c r="P14" s="207">
        <v>3</v>
      </c>
      <c r="Q14" s="39"/>
      <c r="R14" s="27"/>
      <c r="S14" s="27">
        <v>30</v>
      </c>
      <c r="T14" s="58"/>
      <c r="U14" s="27"/>
      <c r="V14" s="169"/>
      <c r="W14" s="207">
        <v>3</v>
      </c>
      <c r="X14" s="39"/>
      <c r="Y14" s="27"/>
      <c r="Z14" s="27">
        <v>30</v>
      </c>
      <c r="AA14" s="27"/>
      <c r="AB14" s="27"/>
      <c r="AC14" s="169"/>
      <c r="AD14" s="207">
        <v>3</v>
      </c>
      <c r="AE14" s="39"/>
      <c r="AF14" s="27"/>
      <c r="AG14" s="27">
        <v>30</v>
      </c>
      <c r="AH14" s="27"/>
      <c r="AI14" s="57"/>
      <c r="AJ14" s="174"/>
      <c r="AK14" s="207">
        <v>4</v>
      </c>
      <c r="AL14" s="2"/>
    </row>
    <row r="15" spans="1:38" ht="13.5" customHeight="1" thickBot="1">
      <c r="A15" s="51">
        <v>2</v>
      </c>
      <c r="B15" s="59" t="s">
        <v>50</v>
      </c>
      <c r="C15" s="199">
        <v>9</v>
      </c>
      <c r="D15" s="182">
        <v>60</v>
      </c>
      <c r="E15" s="60"/>
      <c r="F15" s="61"/>
      <c r="G15" s="61">
        <v>90</v>
      </c>
      <c r="H15" s="61"/>
      <c r="I15" s="62"/>
      <c r="J15" s="60"/>
      <c r="K15" s="61"/>
      <c r="L15" s="63">
        <v>30</v>
      </c>
      <c r="M15" s="63"/>
      <c r="N15" s="63"/>
      <c r="O15" s="172"/>
      <c r="P15" s="208">
        <v>3</v>
      </c>
      <c r="Q15" s="64"/>
      <c r="R15" s="63"/>
      <c r="S15" s="63">
        <v>30</v>
      </c>
      <c r="T15" s="63"/>
      <c r="U15" s="63"/>
      <c r="V15" s="172"/>
      <c r="W15" s="208">
        <v>3</v>
      </c>
      <c r="X15" s="64"/>
      <c r="Y15" s="63"/>
      <c r="Z15" s="63">
        <v>30</v>
      </c>
      <c r="AA15" s="63"/>
      <c r="AB15" s="63"/>
      <c r="AC15" s="172"/>
      <c r="AD15" s="208">
        <v>3</v>
      </c>
      <c r="AE15" s="64"/>
      <c r="AF15" s="63"/>
      <c r="AG15" s="63"/>
      <c r="AH15" s="63"/>
      <c r="AI15" s="61"/>
      <c r="AJ15" s="175"/>
      <c r="AK15" s="208"/>
      <c r="AL15" s="2"/>
    </row>
    <row r="16" spans="1:38" ht="13.5" customHeight="1" thickBot="1">
      <c r="A16" s="65">
        <v>3</v>
      </c>
      <c r="B16" s="66" t="s">
        <v>38</v>
      </c>
      <c r="C16" s="101">
        <f aca="true" t="shared" si="0" ref="C16:N16">SUM(C14:C15)</f>
        <v>22</v>
      </c>
      <c r="D16" s="183">
        <f t="shared" si="0"/>
        <v>180</v>
      </c>
      <c r="E16" s="67">
        <f t="shared" si="0"/>
        <v>0</v>
      </c>
      <c r="F16" s="67">
        <f t="shared" si="0"/>
        <v>0</v>
      </c>
      <c r="G16" s="67">
        <f t="shared" si="0"/>
        <v>210</v>
      </c>
      <c r="H16" s="67">
        <f t="shared" si="0"/>
        <v>0</v>
      </c>
      <c r="I16" s="67">
        <f t="shared" si="0"/>
        <v>0</v>
      </c>
      <c r="J16" s="67">
        <f t="shared" si="0"/>
        <v>0</v>
      </c>
      <c r="K16" s="67">
        <f t="shared" si="0"/>
        <v>0</v>
      </c>
      <c r="L16" s="67">
        <f t="shared" si="0"/>
        <v>60</v>
      </c>
      <c r="M16" s="67">
        <f t="shared" si="0"/>
        <v>0</v>
      </c>
      <c r="N16" s="67">
        <f t="shared" si="0"/>
        <v>0</v>
      </c>
      <c r="O16" s="173" t="s">
        <v>40</v>
      </c>
      <c r="P16" s="102">
        <f aca="true" t="shared" si="1" ref="P16:U16">SUM(P14:P15)</f>
        <v>6</v>
      </c>
      <c r="Q16" s="68">
        <f t="shared" si="1"/>
        <v>0</v>
      </c>
      <c r="R16" s="68">
        <f t="shared" si="1"/>
        <v>0</v>
      </c>
      <c r="S16" s="68">
        <f t="shared" si="1"/>
        <v>60</v>
      </c>
      <c r="T16" s="68">
        <f t="shared" si="1"/>
        <v>0</v>
      </c>
      <c r="U16" s="68">
        <f t="shared" si="1"/>
        <v>0</v>
      </c>
      <c r="V16" s="173" t="s">
        <v>25</v>
      </c>
      <c r="W16" s="102">
        <f aca="true" t="shared" si="2" ref="W16:AB16">SUM(W14:W15)</f>
        <v>6</v>
      </c>
      <c r="X16" s="68">
        <f t="shared" si="2"/>
        <v>0</v>
      </c>
      <c r="Y16" s="68">
        <f t="shared" si="2"/>
        <v>0</v>
      </c>
      <c r="Z16" s="68">
        <f t="shared" si="2"/>
        <v>60</v>
      </c>
      <c r="AA16" s="68">
        <f t="shared" si="2"/>
        <v>0</v>
      </c>
      <c r="AB16" s="68">
        <f t="shared" si="2"/>
        <v>0</v>
      </c>
      <c r="AC16" s="173" t="s">
        <v>40</v>
      </c>
      <c r="AD16" s="102">
        <f aca="true" t="shared" si="3" ref="AD16:AI16">SUM(AD14:AD15)</f>
        <v>6</v>
      </c>
      <c r="AE16" s="68">
        <f t="shared" si="3"/>
        <v>0</v>
      </c>
      <c r="AF16" s="68">
        <f t="shared" si="3"/>
        <v>0</v>
      </c>
      <c r="AG16" s="68">
        <f t="shared" si="3"/>
        <v>30</v>
      </c>
      <c r="AH16" s="68">
        <f t="shared" si="3"/>
        <v>0</v>
      </c>
      <c r="AI16" s="68">
        <f t="shared" si="3"/>
        <v>0</v>
      </c>
      <c r="AJ16" s="173" t="s">
        <v>25</v>
      </c>
      <c r="AK16" s="102">
        <f>SUM(AK14:AK15)</f>
        <v>4</v>
      </c>
      <c r="AL16" s="2"/>
    </row>
    <row r="17" spans="1:38" ht="13.5" customHeight="1" thickBot="1">
      <c r="A17" s="108" t="s">
        <v>33</v>
      </c>
      <c r="B17" s="109"/>
      <c r="C17" s="109"/>
      <c r="D17" s="109"/>
      <c r="E17" s="109"/>
      <c r="F17" s="109"/>
      <c r="G17" s="109"/>
      <c r="H17" s="109"/>
      <c r="I17" s="109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1"/>
      <c r="AL17" s="2"/>
    </row>
    <row r="18" spans="1:38" ht="13.5" customHeight="1">
      <c r="A18" s="51">
        <v>4</v>
      </c>
      <c r="B18" s="69" t="s">
        <v>34</v>
      </c>
      <c r="C18" s="198">
        <v>9</v>
      </c>
      <c r="D18" s="181">
        <v>90</v>
      </c>
      <c r="E18" s="70">
        <v>30</v>
      </c>
      <c r="F18" s="71"/>
      <c r="G18" s="71"/>
      <c r="H18" s="71">
        <v>60</v>
      </c>
      <c r="I18" s="72"/>
      <c r="J18" s="70">
        <v>30</v>
      </c>
      <c r="K18" s="71"/>
      <c r="L18" s="71"/>
      <c r="M18" s="71"/>
      <c r="N18" s="71"/>
      <c r="O18" s="169" t="s">
        <v>40</v>
      </c>
      <c r="P18" s="209">
        <v>3</v>
      </c>
      <c r="Q18" s="39"/>
      <c r="R18" s="71"/>
      <c r="S18" s="71"/>
      <c r="T18" s="71">
        <v>30</v>
      </c>
      <c r="U18" s="71"/>
      <c r="V18" s="169" t="s">
        <v>40</v>
      </c>
      <c r="W18" s="209">
        <v>2</v>
      </c>
      <c r="X18" s="70"/>
      <c r="Y18" s="71"/>
      <c r="Z18" s="71"/>
      <c r="AA18" s="71">
        <v>30</v>
      </c>
      <c r="AB18" s="71"/>
      <c r="AC18" s="177" t="s">
        <v>25</v>
      </c>
      <c r="AD18" s="210">
        <v>4</v>
      </c>
      <c r="AE18" s="70"/>
      <c r="AF18" s="71"/>
      <c r="AG18" s="71"/>
      <c r="AH18" s="73"/>
      <c r="AI18" s="73"/>
      <c r="AJ18" s="177"/>
      <c r="AK18" s="209"/>
      <c r="AL18" s="2"/>
    </row>
    <row r="19" spans="1:38" ht="13.5" customHeight="1">
      <c r="A19" s="51">
        <v>5</v>
      </c>
      <c r="B19" s="59" t="s">
        <v>27</v>
      </c>
      <c r="C19" s="200">
        <v>9</v>
      </c>
      <c r="D19" s="184">
        <v>90</v>
      </c>
      <c r="E19" s="64">
        <v>30</v>
      </c>
      <c r="F19" s="63"/>
      <c r="G19" s="63"/>
      <c r="H19" s="63">
        <v>60</v>
      </c>
      <c r="I19" s="74"/>
      <c r="J19" s="64">
        <v>30</v>
      </c>
      <c r="K19" s="63"/>
      <c r="L19" s="63"/>
      <c r="M19" s="63"/>
      <c r="N19" s="63"/>
      <c r="O19" s="170" t="s">
        <v>40</v>
      </c>
      <c r="P19" s="208">
        <v>3</v>
      </c>
      <c r="Q19" s="75"/>
      <c r="R19" s="63"/>
      <c r="S19" s="63"/>
      <c r="T19" s="63">
        <v>30</v>
      </c>
      <c r="U19" s="63"/>
      <c r="V19" s="170" t="s">
        <v>40</v>
      </c>
      <c r="W19" s="208">
        <v>2</v>
      </c>
      <c r="X19" s="64"/>
      <c r="Y19" s="63"/>
      <c r="Z19" s="63"/>
      <c r="AA19" s="63">
        <v>30</v>
      </c>
      <c r="AB19" s="76"/>
      <c r="AC19" s="178" t="s">
        <v>25</v>
      </c>
      <c r="AD19" s="211">
        <v>4</v>
      </c>
      <c r="AE19" s="77"/>
      <c r="AF19" s="76"/>
      <c r="AG19" s="76"/>
      <c r="AH19" s="78"/>
      <c r="AI19" s="61"/>
      <c r="AJ19" s="172"/>
      <c r="AK19" s="208"/>
      <c r="AL19" s="2"/>
    </row>
    <row r="20" spans="1:38" ht="13.5" customHeight="1">
      <c r="A20" s="51">
        <v>6</v>
      </c>
      <c r="B20" s="79" t="s">
        <v>35</v>
      </c>
      <c r="C20" s="200">
        <v>9</v>
      </c>
      <c r="D20" s="184">
        <v>90</v>
      </c>
      <c r="E20" s="64">
        <v>30</v>
      </c>
      <c r="F20" s="63"/>
      <c r="G20" s="63"/>
      <c r="H20" s="63">
        <v>60</v>
      </c>
      <c r="I20" s="74"/>
      <c r="J20" s="64">
        <v>30</v>
      </c>
      <c r="K20" s="63"/>
      <c r="L20" s="63"/>
      <c r="M20" s="63"/>
      <c r="N20" s="63"/>
      <c r="O20" s="170" t="s">
        <v>40</v>
      </c>
      <c r="P20" s="208">
        <v>3</v>
      </c>
      <c r="Q20" s="75"/>
      <c r="R20" s="63"/>
      <c r="S20" s="63"/>
      <c r="T20" s="63">
        <v>30</v>
      </c>
      <c r="U20" s="63"/>
      <c r="V20" s="170" t="s">
        <v>40</v>
      </c>
      <c r="W20" s="208">
        <v>2</v>
      </c>
      <c r="X20" s="64"/>
      <c r="Y20" s="63"/>
      <c r="Z20" s="63"/>
      <c r="AA20" s="63">
        <v>30</v>
      </c>
      <c r="AB20" s="76"/>
      <c r="AC20" s="178" t="s">
        <v>25</v>
      </c>
      <c r="AD20" s="211">
        <v>4</v>
      </c>
      <c r="AE20" s="77"/>
      <c r="AF20" s="76"/>
      <c r="AG20" s="76"/>
      <c r="AH20" s="78"/>
      <c r="AI20" s="61"/>
      <c r="AJ20" s="172"/>
      <c r="AK20" s="208"/>
      <c r="AL20" s="2"/>
    </row>
    <row r="21" spans="1:38" ht="13.5" customHeight="1" thickBot="1">
      <c r="A21" s="80">
        <v>7</v>
      </c>
      <c r="B21" s="81" t="s">
        <v>26</v>
      </c>
      <c r="C21" s="199">
        <v>3</v>
      </c>
      <c r="D21" s="182">
        <v>30</v>
      </c>
      <c r="E21" s="64">
        <v>30</v>
      </c>
      <c r="F21" s="63"/>
      <c r="G21" s="63"/>
      <c r="H21" s="63"/>
      <c r="I21" s="74"/>
      <c r="J21" s="64"/>
      <c r="K21" s="63"/>
      <c r="L21" s="63"/>
      <c r="M21" s="63"/>
      <c r="N21" s="63"/>
      <c r="O21" s="176"/>
      <c r="P21" s="208"/>
      <c r="Q21" s="82"/>
      <c r="R21" s="63"/>
      <c r="S21" s="63"/>
      <c r="T21" s="63"/>
      <c r="U21" s="63"/>
      <c r="V21" s="176"/>
      <c r="W21" s="208"/>
      <c r="X21" s="64"/>
      <c r="Y21" s="63"/>
      <c r="Z21" s="63"/>
      <c r="AA21" s="63"/>
      <c r="AB21" s="63"/>
      <c r="AC21" s="172"/>
      <c r="AD21" s="208"/>
      <c r="AE21" s="64">
        <v>30</v>
      </c>
      <c r="AF21" s="63"/>
      <c r="AG21" s="63"/>
      <c r="AH21" s="61"/>
      <c r="AI21" s="61"/>
      <c r="AJ21" s="172" t="s">
        <v>25</v>
      </c>
      <c r="AK21" s="208">
        <v>3</v>
      </c>
      <c r="AL21" s="2"/>
    </row>
    <row r="22" spans="1:38" ht="13.5" customHeight="1" thickBot="1">
      <c r="A22" s="83">
        <v>8</v>
      </c>
      <c r="B22" s="84" t="s">
        <v>41</v>
      </c>
      <c r="C22" s="101">
        <f>SUM(C18:C21)</f>
        <v>30</v>
      </c>
      <c r="D22" s="183">
        <f aca="true" t="shared" si="4" ref="D22:AD22">SUM(D18:D21)</f>
        <v>300</v>
      </c>
      <c r="E22" s="67">
        <f t="shared" si="4"/>
        <v>120</v>
      </c>
      <c r="F22" s="67">
        <f t="shared" si="4"/>
        <v>0</v>
      </c>
      <c r="G22" s="67">
        <f t="shared" si="4"/>
        <v>0</v>
      </c>
      <c r="H22" s="67">
        <f t="shared" si="4"/>
        <v>180</v>
      </c>
      <c r="I22" s="67">
        <f t="shared" si="4"/>
        <v>0</v>
      </c>
      <c r="J22" s="67">
        <f t="shared" si="4"/>
        <v>90</v>
      </c>
      <c r="K22" s="67">
        <f t="shared" si="4"/>
        <v>0</v>
      </c>
      <c r="L22" s="67">
        <f t="shared" si="4"/>
        <v>0</v>
      </c>
      <c r="M22" s="67">
        <f t="shared" si="4"/>
        <v>0</v>
      </c>
      <c r="N22" s="67">
        <f t="shared" si="4"/>
        <v>0</v>
      </c>
      <c r="O22" s="85">
        <f t="shared" si="4"/>
        <v>0</v>
      </c>
      <c r="P22" s="101">
        <f t="shared" si="4"/>
        <v>9</v>
      </c>
      <c r="Q22" s="67">
        <f t="shared" si="4"/>
        <v>0</v>
      </c>
      <c r="R22" s="67">
        <f t="shared" si="4"/>
        <v>0</v>
      </c>
      <c r="S22" s="67">
        <f t="shared" si="4"/>
        <v>0</v>
      </c>
      <c r="T22" s="67">
        <f t="shared" si="4"/>
        <v>90</v>
      </c>
      <c r="U22" s="67">
        <f t="shared" si="4"/>
        <v>0</v>
      </c>
      <c r="V22" s="85">
        <f t="shared" si="4"/>
        <v>0</v>
      </c>
      <c r="W22" s="101">
        <f t="shared" si="4"/>
        <v>6</v>
      </c>
      <c r="X22" s="67">
        <f t="shared" si="4"/>
        <v>0</v>
      </c>
      <c r="Y22" s="67">
        <f t="shared" si="4"/>
        <v>0</v>
      </c>
      <c r="Z22" s="67">
        <f t="shared" si="4"/>
        <v>0</v>
      </c>
      <c r="AA22" s="67">
        <f t="shared" si="4"/>
        <v>90</v>
      </c>
      <c r="AB22" s="67">
        <f t="shared" si="4"/>
        <v>0</v>
      </c>
      <c r="AC22" s="85">
        <f t="shared" si="4"/>
        <v>0</v>
      </c>
      <c r="AD22" s="101">
        <f t="shared" si="4"/>
        <v>12</v>
      </c>
      <c r="AE22" s="67">
        <f aca="true" t="shared" si="5" ref="AE22:AK22">SUM(AE18:AE21)</f>
        <v>30</v>
      </c>
      <c r="AF22" s="67">
        <f t="shared" si="5"/>
        <v>0</v>
      </c>
      <c r="AG22" s="67">
        <f t="shared" si="5"/>
        <v>0</v>
      </c>
      <c r="AH22" s="67">
        <f t="shared" si="5"/>
        <v>0</v>
      </c>
      <c r="AI22" s="67">
        <f t="shared" si="5"/>
        <v>0</v>
      </c>
      <c r="AJ22" s="85">
        <f t="shared" si="5"/>
        <v>0</v>
      </c>
      <c r="AK22" s="101">
        <f t="shared" si="5"/>
        <v>3</v>
      </c>
      <c r="AL22" s="2"/>
    </row>
    <row r="23" spans="1:38" ht="13.5" customHeight="1" thickBot="1">
      <c r="A23" s="218" t="s">
        <v>17</v>
      </c>
      <c r="B23" s="116"/>
      <c r="C23" s="101">
        <f>C16+C22</f>
        <v>52</v>
      </c>
      <c r="D23" s="183">
        <f aca="true" t="shared" si="6" ref="D23:AK23">D16+D22</f>
        <v>480</v>
      </c>
      <c r="E23" s="100">
        <f t="shared" si="6"/>
        <v>120</v>
      </c>
      <c r="F23" s="100">
        <f t="shared" si="6"/>
        <v>0</v>
      </c>
      <c r="G23" s="100">
        <f t="shared" si="6"/>
        <v>210</v>
      </c>
      <c r="H23" s="100">
        <f t="shared" si="6"/>
        <v>180</v>
      </c>
      <c r="I23" s="100">
        <f t="shared" si="6"/>
        <v>0</v>
      </c>
      <c r="J23" s="100">
        <f t="shared" si="6"/>
        <v>90</v>
      </c>
      <c r="K23" s="100">
        <f t="shared" si="6"/>
        <v>0</v>
      </c>
      <c r="L23" s="100">
        <f t="shared" si="6"/>
        <v>60</v>
      </c>
      <c r="M23" s="100">
        <f t="shared" si="6"/>
        <v>0</v>
      </c>
      <c r="N23" s="100">
        <f t="shared" si="6"/>
        <v>0</v>
      </c>
      <c r="O23" s="100"/>
      <c r="P23" s="100">
        <f t="shared" si="6"/>
        <v>15</v>
      </c>
      <c r="Q23" s="100">
        <f t="shared" si="6"/>
        <v>0</v>
      </c>
      <c r="R23" s="100">
        <f t="shared" si="6"/>
        <v>0</v>
      </c>
      <c r="S23" s="100">
        <f t="shared" si="6"/>
        <v>60</v>
      </c>
      <c r="T23" s="100">
        <f t="shared" si="6"/>
        <v>90</v>
      </c>
      <c r="U23" s="100">
        <f t="shared" si="6"/>
        <v>0</v>
      </c>
      <c r="V23" s="100"/>
      <c r="W23" s="100">
        <f t="shared" si="6"/>
        <v>12</v>
      </c>
      <c r="X23" s="100">
        <f t="shared" si="6"/>
        <v>0</v>
      </c>
      <c r="Y23" s="100">
        <f t="shared" si="6"/>
        <v>0</v>
      </c>
      <c r="Z23" s="100">
        <f t="shared" si="6"/>
        <v>60</v>
      </c>
      <c r="AA23" s="100">
        <f t="shared" si="6"/>
        <v>90</v>
      </c>
      <c r="AB23" s="100">
        <f t="shared" si="6"/>
        <v>0</v>
      </c>
      <c r="AC23" s="100"/>
      <c r="AD23" s="100">
        <f t="shared" si="6"/>
        <v>18</v>
      </c>
      <c r="AE23" s="100">
        <f t="shared" si="6"/>
        <v>30</v>
      </c>
      <c r="AF23" s="100">
        <f t="shared" si="6"/>
        <v>0</v>
      </c>
      <c r="AG23" s="100">
        <f t="shared" si="6"/>
        <v>30</v>
      </c>
      <c r="AH23" s="100">
        <f t="shared" si="6"/>
        <v>0</v>
      </c>
      <c r="AI23" s="100">
        <f t="shared" si="6"/>
        <v>0</v>
      </c>
      <c r="AJ23" s="100"/>
      <c r="AK23" s="100">
        <f t="shared" si="6"/>
        <v>7</v>
      </c>
      <c r="AL23" s="2"/>
    </row>
    <row r="24" spans="1:38" ht="13.5" customHeight="1" thickBot="1">
      <c r="A24" s="143" t="s">
        <v>42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6"/>
      <c r="AL24" s="2"/>
    </row>
    <row r="25" spans="1:38" ht="13.5" customHeight="1">
      <c r="A25" s="86">
        <v>9</v>
      </c>
      <c r="B25" s="34" t="s">
        <v>52</v>
      </c>
      <c r="C25" s="198">
        <v>3</v>
      </c>
      <c r="D25" s="181">
        <v>45</v>
      </c>
      <c r="E25" s="39">
        <v>15</v>
      </c>
      <c r="F25" s="27">
        <v>30</v>
      </c>
      <c r="G25" s="27"/>
      <c r="H25" s="27"/>
      <c r="I25" s="28"/>
      <c r="J25" s="25">
        <v>15</v>
      </c>
      <c r="K25" s="26">
        <v>30</v>
      </c>
      <c r="L25" s="26"/>
      <c r="M25" s="26"/>
      <c r="N25" s="27"/>
      <c r="O25" s="169" t="s">
        <v>25</v>
      </c>
      <c r="P25" s="207">
        <v>3</v>
      </c>
      <c r="Q25" s="25"/>
      <c r="R25" s="27"/>
      <c r="S25" s="27"/>
      <c r="T25" s="27"/>
      <c r="U25" s="27"/>
      <c r="V25" s="169"/>
      <c r="W25" s="213"/>
      <c r="X25" s="37"/>
      <c r="Y25" s="26"/>
      <c r="Z25" s="26"/>
      <c r="AA25" s="26"/>
      <c r="AB25" s="27"/>
      <c r="AC25" s="169"/>
      <c r="AD25" s="215"/>
      <c r="AE25" s="25"/>
      <c r="AF25" s="26"/>
      <c r="AG25" s="26"/>
      <c r="AH25" s="26"/>
      <c r="AI25" s="27"/>
      <c r="AJ25" s="169"/>
      <c r="AK25" s="213"/>
      <c r="AL25" s="2"/>
    </row>
    <row r="26" spans="1:38" ht="13.5" customHeight="1">
      <c r="A26" s="80">
        <v>10</v>
      </c>
      <c r="B26" s="35" t="s">
        <v>53</v>
      </c>
      <c r="C26" s="201">
        <v>3</v>
      </c>
      <c r="D26" s="185">
        <v>45</v>
      </c>
      <c r="E26" s="40">
        <f>SUM(J26,Q26,X26,AE26)</f>
        <v>30</v>
      </c>
      <c r="F26" s="31">
        <v>15</v>
      </c>
      <c r="G26" s="31"/>
      <c r="H26" s="31"/>
      <c r="I26" s="32"/>
      <c r="J26" s="29"/>
      <c r="K26" s="30"/>
      <c r="L26" s="30"/>
      <c r="M26" s="30"/>
      <c r="N26" s="31"/>
      <c r="O26" s="170"/>
      <c r="P26" s="212"/>
      <c r="Q26" s="29">
        <v>30</v>
      </c>
      <c r="R26" s="31">
        <v>15</v>
      </c>
      <c r="S26" s="31"/>
      <c r="T26" s="31"/>
      <c r="U26" s="31"/>
      <c r="V26" s="170" t="s">
        <v>25</v>
      </c>
      <c r="W26" s="214">
        <v>3</v>
      </c>
      <c r="X26" s="38"/>
      <c r="Y26" s="30"/>
      <c r="Z26" s="30"/>
      <c r="AA26" s="30"/>
      <c r="AB26" s="31"/>
      <c r="AC26" s="170"/>
      <c r="AD26" s="216"/>
      <c r="AE26" s="29"/>
      <c r="AF26" s="30"/>
      <c r="AG26" s="30"/>
      <c r="AH26" s="30"/>
      <c r="AI26" s="31"/>
      <c r="AJ26" s="170"/>
      <c r="AK26" s="214"/>
      <c r="AL26" s="19"/>
    </row>
    <row r="27" spans="1:38" ht="13.5" customHeight="1">
      <c r="A27" s="80">
        <v>11</v>
      </c>
      <c r="B27" s="35" t="s">
        <v>54</v>
      </c>
      <c r="C27" s="201">
        <v>1</v>
      </c>
      <c r="D27" s="185">
        <v>15</v>
      </c>
      <c r="E27" s="40">
        <v>15</v>
      </c>
      <c r="F27" s="31"/>
      <c r="G27" s="31"/>
      <c r="H27" s="31"/>
      <c r="I27" s="32"/>
      <c r="J27" s="29">
        <v>15</v>
      </c>
      <c r="K27" s="30"/>
      <c r="L27" s="30"/>
      <c r="M27" s="30"/>
      <c r="N27" s="31"/>
      <c r="O27" s="170" t="s">
        <v>25</v>
      </c>
      <c r="P27" s="212">
        <v>1</v>
      </c>
      <c r="Q27" s="29"/>
      <c r="R27" s="31"/>
      <c r="S27" s="31"/>
      <c r="T27" s="31"/>
      <c r="U27" s="31"/>
      <c r="V27" s="170"/>
      <c r="W27" s="214"/>
      <c r="X27" s="38"/>
      <c r="Y27" s="30"/>
      <c r="Z27" s="30"/>
      <c r="AA27" s="30"/>
      <c r="AB27" s="31"/>
      <c r="AC27" s="170"/>
      <c r="AD27" s="216"/>
      <c r="AE27" s="29"/>
      <c r="AF27" s="30"/>
      <c r="AG27" s="30"/>
      <c r="AH27" s="30"/>
      <c r="AI27" s="31"/>
      <c r="AJ27" s="170"/>
      <c r="AK27" s="214"/>
      <c r="AL27" s="24"/>
    </row>
    <row r="28" spans="1:38" ht="13.5" customHeight="1">
      <c r="A28" s="80">
        <v>12</v>
      </c>
      <c r="B28" s="35" t="s">
        <v>55</v>
      </c>
      <c r="C28" s="201">
        <v>3</v>
      </c>
      <c r="D28" s="185">
        <v>45</v>
      </c>
      <c r="E28" s="40">
        <v>15</v>
      </c>
      <c r="F28" s="31">
        <v>30</v>
      </c>
      <c r="G28" s="31"/>
      <c r="H28" s="31"/>
      <c r="I28" s="32"/>
      <c r="J28" s="29"/>
      <c r="K28" s="30"/>
      <c r="L28" s="30"/>
      <c r="M28" s="33"/>
      <c r="N28" s="31"/>
      <c r="O28" s="170"/>
      <c r="P28" s="212"/>
      <c r="Q28" s="29">
        <v>15</v>
      </c>
      <c r="R28" s="31">
        <v>30</v>
      </c>
      <c r="S28" s="31"/>
      <c r="T28" s="31"/>
      <c r="U28" s="31"/>
      <c r="V28" s="170" t="s">
        <v>25</v>
      </c>
      <c r="W28" s="214">
        <v>3</v>
      </c>
      <c r="X28" s="38"/>
      <c r="Y28" s="30"/>
      <c r="Z28" s="30"/>
      <c r="AA28" s="30"/>
      <c r="AB28" s="31"/>
      <c r="AC28" s="170"/>
      <c r="AD28" s="216"/>
      <c r="AE28" s="29"/>
      <c r="AF28" s="30"/>
      <c r="AG28" s="30"/>
      <c r="AH28" s="30"/>
      <c r="AI28" s="31"/>
      <c r="AJ28" s="170"/>
      <c r="AK28" s="214"/>
      <c r="AL28" s="24"/>
    </row>
    <row r="29" spans="1:38" ht="13.5" customHeight="1">
      <c r="A29" s="80">
        <v>13</v>
      </c>
      <c r="B29" s="35" t="s">
        <v>56</v>
      </c>
      <c r="C29" s="201">
        <v>1</v>
      </c>
      <c r="D29" s="185">
        <v>30</v>
      </c>
      <c r="E29" s="40"/>
      <c r="F29" s="31"/>
      <c r="G29" s="31"/>
      <c r="H29" s="31">
        <v>30</v>
      </c>
      <c r="I29" s="32"/>
      <c r="J29" s="29"/>
      <c r="K29" s="30"/>
      <c r="L29" s="30"/>
      <c r="M29" s="33"/>
      <c r="N29" s="31"/>
      <c r="O29" s="170"/>
      <c r="P29" s="212"/>
      <c r="Q29" s="29"/>
      <c r="R29" s="31"/>
      <c r="S29" s="31"/>
      <c r="T29" s="31"/>
      <c r="U29" s="31"/>
      <c r="V29" s="170"/>
      <c r="W29" s="214"/>
      <c r="X29" s="38"/>
      <c r="Y29" s="30"/>
      <c r="Z29" s="30"/>
      <c r="AA29" s="30"/>
      <c r="AB29" s="31"/>
      <c r="AC29" s="170"/>
      <c r="AD29" s="216"/>
      <c r="AE29" s="29"/>
      <c r="AF29" s="30"/>
      <c r="AG29" s="30"/>
      <c r="AH29" s="31">
        <v>30</v>
      </c>
      <c r="AI29" s="31"/>
      <c r="AJ29" s="170" t="s">
        <v>40</v>
      </c>
      <c r="AK29" s="214">
        <v>1</v>
      </c>
      <c r="AL29" s="24"/>
    </row>
    <row r="30" spans="1:38" ht="13.5" customHeight="1">
      <c r="A30" s="80">
        <v>14</v>
      </c>
      <c r="B30" s="35" t="s">
        <v>57</v>
      </c>
      <c r="C30" s="201">
        <v>2</v>
      </c>
      <c r="D30" s="185">
        <v>30</v>
      </c>
      <c r="E30" s="40">
        <v>30</v>
      </c>
      <c r="F30" s="31"/>
      <c r="G30" s="31"/>
      <c r="H30" s="31"/>
      <c r="I30" s="32"/>
      <c r="J30" s="29">
        <v>30</v>
      </c>
      <c r="K30" s="30"/>
      <c r="L30" s="30"/>
      <c r="M30" s="33"/>
      <c r="N30" s="31"/>
      <c r="O30" s="170" t="s">
        <v>40</v>
      </c>
      <c r="P30" s="212">
        <v>2</v>
      </c>
      <c r="Q30" s="29"/>
      <c r="R30" s="31"/>
      <c r="S30" s="31"/>
      <c r="T30" s="31"/>
      <c r="U30" s="31"/>
      <c r="V30" s="170"/>
      <c r="W30" s="214"/>
      <c r="X30" s="38"/>
      <c r="Y30" s="30"/>
      <c r="Z30" s="30"/>
      <c r="AA30" s="30"/>
      <c r="AB30" s="31"/>
      <c r="AC30" s="170"/>
      <c r="AD30" s="216"/>
      <c r="AE30" s="29"/>
      <c r="AF30" s="30"/>
      <c r="AG30" s="30"/>
      <c r="AH30" s="30"/>
      <c r="AI30" s="31"/>
      <c r="AJ30" s="170"/>
      <c r="AK30" s="214"/>
      <c r="AL30" s="24"/>
    </row>
    <row r="31" spans="1:38" ht="13.5" customHeight="1">
      <c r="A31" s="80">
        <v>15</v>
      </c>
      <c r="B31" s="36" t="s">
        <v>58</v>
      </c>
      <c r="C31" s="201">
        <v>3</v>
      </c>
      <c r="D31" s="185">
        <v>30</v>
      </c>
      <c r="E31" s="40">
        <f>SUM(J31,Q31,X31,AE31)</f>
        <v>30</v>
      </c>
      <c r="F31" s="31"/>
      <c r="G31" s="31"/>
      <c r="H31" s="31"/>
      <c r="I31" s="32"/>
      <c r="J31" s="29"/>
      <c r="K31" s="30"/>
      <c r="L31" s="30"/>
      <c r="M31" s="30"/>
      <c r="N31" s="31"/>
      <c r="O31" s="170"/>
      <c r="P31" s="212"/>
      <c r="Q31" s="29"/>
      <c r="R31" s="31"/>
      <c r="S31" s="31"/>
      <c r="T31" s="31"/>
      <c r="U31" s="31"/>
      <c r="V31" s="170"/>
      <c r="W31" s="214"/>
      <c r="X31" s="38">
        <v>30</v>
      </c>
      <c r="Y31" s="30"/>
      <c r="Z31" s="30"/>
      <c r="AA31" s="30"/>
      <c r="AB31" s="31"/>
      <c r="AC31" s="170" t="s">
        <v>25</v>
      </c>
      <c r="AD31" s="216">
        <v>3</v>
      </c>
      <c r="AE31" s="29"/>
      <c r="AF31" s="30"/>
      <c r="AG31" s="30"/>
      <c r="AH31" s="30"/>
      <c r="AI31" s="31"/>
      <c r="AJ31" s="170"/>
      <c r="AK31" s="214"/>
      <c r="AL31" s="24"/>
    </row>
    <row r="32" spans="1:38" ht="13.5" customHeight="1">
      <c r="A32" s="80">
        <v>16</v>
      </c>
      <c r="B32" s="36" t="s">
        <v>60</v>
      </c>
      <c r="C32" s="201">
        <v>9</v>
      </c>
      <c r="D32" s="185">
        <v>120</v>
      </c>
      <c r="E32" s="40"/>
      <c r="F32" s="31"/>
      <c r="G32" s="31"/>
      <c r="H32" s="31">
        <f>SUM(M32,T32,AA32,AH32)</f>
        <v>120</v>
      </c>
      <c r="I32" s="32"/>
      <c r="J32" s="29"/>
      <c r="K32" s="30"/>
      <c r="L32" s="30"/>
      <c r="M32" s="30">
        <v>30</v>
      </c>
      <c r="N32" s="31"/>
      <c r="O32" s="170" t="s">
        <v>40</v>
      </c>
      <c r="P32" s="212">
        <v>2</v>
      </c>
      <c r="Q32" s="29"/>
      <c r="R32" s="31"/>
      <c r="S32" s="31"/>
      <c r="T32" s="31">
        <v>30</v>
      </c>
      <c r="U32" s="31"/>
      <c r="V32" s="170" t="s">
        <v>40</v>
      </c>
      <c r="W32" s="214">
        <v>2</v>
      </c>
      <c r="X32" s="38"/>
      <c r="Y32" s="30"/>
      <c r="Z32" s="30"/>
      <c r="AA32" s="30">
        <v>30</v>
      </c>
      <c r="AB32" s="31"/>
      <c r="AC32" s="170" t="s">
        <v>40</v>
      </c>
      <c r="AD32" s="216">
        <v>2</v>
      </c>
      <c r="AE32" s="29"/>
      <c r="AF32" s="30"/>
      <c r="AG32" s="30"/>
      <c r="AH32" s="30">
        <v>30</v>
      </c>
      <c r="AI32" s="31"/>
      <c r="AJ32" s="170" t="s">
        <v>25</v>
      </c>
      <c r="AK32" s="214">
        <v>3</v>
      </c>
      <c r="AL32" s="19"/>
    </row>
    <row r="33" spans="1:38" ht="13.5" customHeight="1">
      <c r="A33" s="80">
        <v>17</v>
      </c>
      <c r="B33" s="87" t="s">
        <v>59</v>
      </c>
      <c r="C33" s="201">
        <v>2</v>
      </c>
      <c r="D33" s="185">
        <v>30</v>
      </c>
      <c r="E33" s="88"/>
      <c r="F33" s="89"/>
      <c r="G33" s="89"/>
      <c r="H33" s="89">
        <v>30</v>
      </c>
      <c r="I33" s="90"/>
      <c r="J33" s="88"/>
      <c r="K33" s="89"/>
      <c r="L33" s="89"/>
      <c r="M33" s="89"/>
      <c r="N33" s="31"/>
      <c r="O33" s="170"/>
      <c r="P33" s="212"/>
      <c r="Q33" s="88"/>
      <c r="R33" s="89"/>
      <c r="S33" s="89"/>
      <c r="T33" s="89"/>
      <c r="U33" s="31"/>
      <c r="V33" s="170"/>
      <c r="W33" s="214"/>
      <c r="X33" s="88"/>
      <c r="Y33" s="89"/>
      <c r="Z33" s="89"/>
      <c r="AA33" s="89"/>
      <c r="AB33" s="31"/>
      <c r="AC33" s="170"/>
      <c r="AD33" s="214"/>
      <c r="AE33" s="91"/>
      <c r="AF33" s="89"/>
      <c r="AG33" s="89"/>
      <c r="AH33" s="89">
        <v>30</v>
      </c>
      <c r="AI33" s="92"/>
      <c r="AJ33" s="170" t="s">
        <v>40</v>
      </c>
      <c r="AK33" s="214">
        <v>2</v>
      </c>
      <c r="AL33" s="19"/>
    </row>
    <row r="34" spans="1:38" ht="13.5" customHeight="1" thickBot="1">
      <c r="A34" s="93">
        <v>18</v>
      </c>
      <c r="B34" s="87" t="s">
        <v>44</v>
      </c>
      <c r="C34" s="200">
        <v>5</v>
      </c>
      <c r="D34" s="112">
        <v>150</v>
      </c>
      <c r="E34" s="113"/>
      <c r="F34" s="113"/>
      <c r="G34" s="113"/>
      <c r="H34" s="113"/>
      <c r="I34" s="114"/>
      <c r="J34" s="40"/>
      <c r="K34" s="31"/>
      <c r="L34" s="92"/>
      <c r="M34" s="92"/>
      <c r="N34" s="92"/>
      <c r="O34" s="170"/>
      <c r="P34" s="212"/>
      <c r="Q34" s="94"/>
      <c r="R34" s="31"/>
      <c r="S34" s="31"/>
      <c r="T34" s="31"/>
      <c r="U34" s="31"/>
      <c r="V34" s="170"/>
      <c r="W34" s="212">
        <v>3</v>
      </c>
      <c r="X34" s="94"/>
      <c r="Y34" s="31"/>
      <c r="Z34" s="31"/>
      <c r="AA34" s="31"/>
      <c r="AB34" s="31"/>
      <c r="AC34" s="170"/>
      <c r="AD34" s="212">
        <v>2</v>
      </c>
      <c r="AE34" s="40"/>
      <c r="AF34" s="31"/>
      <c r="AG34" s="31"/>
      <c r="AH34" s="31"/>
      <c r="AI34" s="92"/>
      <c r="AJ34" s="170"/>
      <c r="AK34" s="212"/>
      <c r="AL34" s="2"/>
    </row>
    <row r="35" spans="1:38" ht="13.5" customHeight="1" thickBot="1">
      <c r="A35" s="218" t="s">
        <v>39</v>
      </c>
      <c r="B35" s="116"/>
      <c r="C35" s="101">
        <f>SUM(C25:C34)</f>
        <v>32</v>
      </c>
      <c r="D35" s="183">
        <v>390</v>
      </c>
      <c r="E35" s="100">
        <f aca="true" t="shared" si="7" ref="E35:AK35">SUM(E25:E34)</f>
        <v>135</v>
      </c>
      <c r="F35" s="100">
        <f t="shared" si="7"/>
        <v>75</v>
      </c>
      <c r="G35" s="100">
        <f t="shared" si="7"/>
        <v>0</v>
      </c>
      <c r="H35" s="100">
        <f t="shared" si="7"/>
        <v>180</v>
      </c>
      <c r="I35" s="100">
        <f t="shared" si="7"/>
        <v>0</v>
      </c>
      <c r="J35" s="100">
        <f t="shared" si="7"/>
        <v>60</v>
      </c>
      <c r="K35" s="100">
        <f t="shared" si="7"/>
        <v>30</v>
      </c>
      <c r="L35" s="100">
        <f t="shared" si="7"/>
        <v>0</v>
      </c>
      <c r="M35" s="100">
        <f t="shared" si="7"/>
        <v>30</v>
      </c>
      <c r="N35" s="100">
        <f t="shared" si="7"/>
        <v>0</v>
      </c>
      <c r="O35" s="100">
        <f t="shared" si="7"/>
        <v>0</v>
      </c>
      <c r="P35" s="100">
        <f t="shared" si="7"/>
        <v>8</v>
      </c>
      <c r="Q35" s="100">
        <f t="shared" si="7"/>
        <v>45</v>
      </c>
      <c r="R35" s="100">
        <f t="shared" si="7"/>
        <v>45</v>
      </c>
      <c r="S35" s="100">
        <f t="shared" si="7"/>
        <v>0</v>
      </c>
      <c r="T35" s="100">
        <f t="shared" si="7"/>
        <v>30</v>
      </c>
      <c r="U35" s="100">
        <f t="shared" si="7"/>
        <v>0</v>
      </c>
      <c r="V35" s="100">
        <f t="shared" si="7"/>
        <v>0</v>
      </c>
      <c r="W35" s="100">
        <f t="shared" si="7"/>
        <v>11</v>
      </c>
      <c r="X35" s="100">
        <f t="shared" si="7"/>
        <v>30</v>
      </c>
      <c r="Y35" s="100">
        <f t="shared" si="7"/>
        <v>0</v>
      </c>
      <c r="Z35" s="100">
        <f t="shared" si="7"/>
        <v>0</v>
      </c>
      <c r="AA35" s="100">
        <f t="shared" si="7"/>
        <v>30</v>
      </c>
      <c r="AB35" s="100">
        <f t="shared" si="7"/>
        <v>0</v>
      </c>
      <c r="AC35" s="100">
        <f t="shared" si="7"/>
        <v>0</v>
      </c>
      <c r="AD35" s="100">
        <f t="shared" si="7"/>
        <v>7</v>
      </c>
      <c r="AE35" s="100">
        <f t="shared" si="7"/>
        <v>0</v>
      </c>
      <c r="AF35" s="100">
        <f t="shared" si="7"/>
        <v>0</v>
      </c>
      <c r="AG35" s="100">
        <f t="shared" si="7"/>
        <v>0</v>
      </c>
      <c r="AH35" s="100">
        <f t="shared" si="7"/>
        <v>90</v>
      </c>
      <c r="AI35" s="100">
        <f t="shared" si="7"/>
        <v>0</v>
      </c>
      <c r="AJ35" s="100">
        <f t="shared" si="7"/>
        <v>0</v>
      </c>
      <c r="AK35" s="100">
        <f t="shared" si="7"/>
        <v>6</v>
      </c>
      <c r="AL35" s="2"/>
    </row>
    <row r="36" spans="1:38" ht="13.5" customHeight="1" thickBot="1">
      <c r="A36" s="143" t="s">
        <v>36</v>
      </c>
      <c r="B36" s="144"/>
      <c r="C36" s="140"/>
      <c r="D36" s="144"/>
      <c r="E36" s="144"/>
      <c r="F36" s="144"/>
      <c r="G36" s="144"/>
      <c r="H36" s="144"/>
      <c r="I36" s="144"/>
      <c r="J36" s="140"/>
      <c r="K36" s="140"/>
      <c r="L36" s="140"/>
      <c r="M36" s="140"/>
      <c r="N36" s="140"/>
      <c r="O36" s="140"/>
      <c r="P36" s="140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5"/>
      <c r="AL36" s="2"/>
    </row>
    <row r="37" spans="1:38" ht="13.5" customHeight="1" thickBot="1">
      <c r="A37" s="95">
        <v>19</v>
      </c>
      <c r="B37" s="96" t="s">
        <v>43</v>
      </c>
      <c r="C37" s="202">
        <v>4</v>
      </c>
      <c r="D37" s="181">
        <v>60</v>
      </c>
      <c r="E37" s="56"/>
      <c r="F37" s="57"/>
      <c r="G37" s="57"/>
      <c r="H37" s="27">
        <v>60</v>
      </c>
      <c r="I37" s="28"/>
      <c r="J37" s="39"/>
      <c r="K37" s="27"/>
      <c r="L37" s="27"/>
      <c r="M37" s="27">
        <v>30</v>
      </c>
      <c r="N37" s="27"/>
      <c r="O37" s="169" t="s">
        <v>40</v>
      </c>
      <c r="P37" s="207">
        <v>2</v>
      </c>
      <c r="Q37" s="39"/>
      <c r="R37" s="27"/>
      <c r="S37" s="27"/>
      <c r="T37" s="27">
        <v>30</v>
      </c>
      <c r="U37" s="27"/>
      <c r="V37" s="169" t="s">
        <v>25</v>
      </c>
      <c r="W37" s="207">
        <v>2</v>
      </c>
      <c r="X37" s="39"/>
      <c r="Y37" s="27"/>
      <c r="Z37" s="27"/>
      <c r="AA37" s="27"/>
      <c r="AB37" s="27"/>
      <c r="AC37" s="169"/>
      <c r="AD37" s="207"/>
      <c r="AE37" s="39"/>
      <c r="AF37" s="27"/>
      <c r="AG37" s="27"/>
      <c r="AH37" s="27"/>
      <c r="AI37" s="27"/>
      <c r="AJ37" s="174"/>
      <c r="AK37" s="217"/>
      <c r="AL37" s="2"/>
    </row>
    <row r="38" spans="1:38" ht="13.5" customHeight="1" thickBot="1">
      <c r="A38" s="97">
        <v>20</v>
      </c>
      <c r="B38" s="98" t="s">
        <v>28</v>
      </c>
      <c r="C38" s="202">
        <v>20</v>
      </c>
      <c r="D38" s="182">
        <v>120</v>
      </c>
      <c r="E38" s="99"/>
      <c r="F38" s="92"/>
      <c r="G38" s="92"/>
      <c r="H38" s="31"/>
      <c r="I38" s="32">
        <v>120</v>
      </c>
      <c r="J38" s="40"/>
      <c r="K38" s="31"/>
      <c r="L38" s="31"/>
      <c r="M38" s="31"/>
      <c r="N38" s="31">
        <v>30</v>
      </c>
      <c r="O38" s="176" t="s">
        <v>40</v>
      </c>
      <c r="P38" s="212">
        <v>5</v>
      </c>
      <c r="Q38" s="40"/>
      <c r="R38" s="31"/>
      <c r="S38" s="31"/>
      <c r="T38" s="31"/>
      <c r="U38" s="31">
        <v>30</v>
      </c>
      <c r="V38" s="170" t="s">
        <v>40</v>
      </c>
      <c r="W38" s="212">
        <v>5</v>
      </c>
      <c r="X38" s="40"/>
      <c r="Y38" s="31"/>
      <c r="Z38" s="31"/>
      <c r="AA38" s="31"/>
      <c r="AB38" s="31">
        <v>30</v>
      </c>
      <c r="AC38" s="170" t="s">
        <v>40</v>
      </c>
      <c r="AD38" s="212">
        <v>5</v>
      </c>
      <c r="AE38" s="40"/>
      <c r="AF38" s="31"/>
      <c r="AG38" s="31"/>
      <c r="AH38" s="31"/>
      <c r="AI38" s="31">
        <v>30</v>
      </c>
      <c r="AJ38" s="170" t="s">
        <v>40</v>
      </c>
      <c r="AK38" s="212">
        <v>5</v>
      </c>
      <c r="AL38" s="2"/>
    </row>
    <row r="39" spans="1:38" ht="13.5" customHeight="1" thickBot="1">
      <c r="A39" s="115" t="s">
        <v>30</v>
      </c>
      <c r="B39" s="116"/>
      <c r="C39" s="101">
        <f>SUM(C37:C38)</f>
        <v>24</v>
      </c>
      <c r="D39" s="183">
        <f aca="true" t="shared" si="8" ref="D39:AK39">SUM(D37:D38)</f>
        <v>180</v>
      </c>
      <c r="E39" s="100">
        <f t="shared" si="8"/>
        <v>0</v>
      </c>
      <c r="F39" s="100">
        <f t="shared" si="8"/>
        <v>0</v>
      </c>
      <c r="G39" s="100">
        <f t="shared" si="8"/>
        <v>0</v>
      </c>
      <c r="H39" s="100">
        <f t="shared" si="8"/>
        <v>60</v>
      </c>
      <c r="I39" s="100">
        <f t="shared" si="8"/>
        <v>120</v>
      </c>
      <c r="J39" s="100">
        <f t="shared" si="8"/>
        <v>0</v>
      </c>
      <c r="K39" s="100">
        <f t="shared" si="8"/>
        <v>0</v>
      </c>
      <c r="L39" s="100">
        <f t="shared" si="8"/>
        <v>0</v>
      </c>
      <c r="M39" s="100">
        <f t="shared" si="8"/>
        <v>30</v>
      </c>
      <c r="N39" s="100">
        <f t="shared" si="8"/>
        <v>30</v>
      </c>
      <c r="O39" s="100">
        <f t="shared" si="8"/>
        <v>0</v>
      </c>
      <c r="P39" s="100">
        <f t="shared" si="8"/>
        <v>7</v>
      </c>
      <c r="Q39" s="100">
        <f t="shared" si="8"/>
        <v>0</v>
      </c>
      <c r="R39" s="100">
        <f t="shared" si="8"/>
        <v>0</v>
      </c>
      <c r="S39" s="100">
        <f t="shared" si="8"/>
        <v>0</v>
      </c>
      <c r="T39" s="100">
        <f t="shared" si="8"/>
        <v>30</v>
      </c>
      <c r="U39" s="100">
        <f t="shared" si="8"/>
        <v>30</v>
      </c>
      <c r="V39" s="100">
        <f t="shared" si="8"/>
        <v>0</v>
      </c>
      <c r="W39" s="100">
        <f t="shared" si="8"/>
        <v>7</v>
      </c>
      <c r="X39" s="100">
        <f t="shared" si="8"/>
        <v>0</v>
      </c>
      <c r="Y39" s="100">
        <f t="shared" si="8"/>
        <v>0</v>
      </c>
      <c r="Z39" s="100">
        <f t="shared" si="8"/>
        <v>0</v>
      </c>
      <c r="AA39" s="100">
        <f t="shared" si="8"/>
        <v>0</v>
      </c>
      <c r="AB39" s="100">
        <f t="shared" si="8"/>
        <v>30</v>
      </c>
      <c r="AC39" s="100">
        <f t="shared" si="8"/>
        <v>0</v>
      </c>
      <c r="AD39" s="100">
        <f t="shared" si="8"/>
        <v>5</v>
      </c>
      <c r="AE39" s="100">
        <f t="shared" si="8"/>
        <v>0</v>
      </c>
      <c r="AF39" s="100">
        <f t="shared" si="8"/>
        <v>0</v>
      </c>
      <c r="AG39" s="100">
        <f t="shared" si="8"/>
        <v>0</v>
      </c>
      <c r="AH39" s="100">
        <f t="shared" si="8"/>
        <v>0</v>
      </c>
      <c r="AI39" s="100">
        <f t="shared" si="8"/>
        <v>30</v>
      </c>
      <c r="AJ39" s="100">
        <f t="shared" si="8"/>
        <v>0</v>
      </c>
      <c r="AK39" s="100">
        <f t="shared" si="8"/>
        <v>5</v>
      </c>
      <c r="AL39" s="2"/>
    </row>
    <row r="40" spans="1:38" ht="13.5" customHeight="1" thickBot="1">
      <c r="A40" s="127" t="s">
        <v>37</v>
      </c>
      <c r="B40" s="128"/>
      <c r="C40" s="101">
        <f>C23+C35+C39</f>
        <v>108</v>
      </c>
      <c r="D40" s="183">
        <f aca="true" t="shared" si="9" ref="D40:AK40">D23+D35+D39</f>
        <v>1050</v>
      </c>
      <c r="E40" s="101">
        <f t="shared" si="9"/>
        <v>255</v>
      </c>
      <c r="F40" s="101">
        <f t="shared" si="9"/>
        <v>75</v>
      </c>
      <c r="G40" s="101">
        <f t="shared" si="9"/>
        <v>210</v>
      </c>
      <c r="H40" s="101">
        <f t="shared" si="9"/>
        <v>420</v>
      </c>
      <c r="I40" s="101">
        <f t="shared" si="9"/>
        <v>120</v>
      </c>
      <c r="J40" s="101">
        <f t="shared" si="9"/>
        <v>150</v>
      </c>
      <c r="K40" s="101">
        <f t="shared" si="9"/>
        <v>30</v>
      </c>
      <c r="L40" s="101">
        <f t="shared" si="9"/>
        <v>60</v>
      </c>
      <c r="M40" s="101">
        <f t="shared" si="9"/>
        <v>60</v>
      </c>
      <c r="N40" s="101">
        <f t="shared" si="9"/>
        <v>30</v>
      </c>
      <c r="O40" s="101">
        <f t="shared" si="9"/>
        <v>0</v>
      </c>
      <c r="P40" s="101">
        <f t="shared" si="9"/>
        <v>30</v>
      </c>
      <c r="Q40" s="101">
        <f t="shared" si="9"/>
        <v>45</v>
      </c>
      <c r="R40" s="101">
        <f t="shared" si="9"/>
        <v>45</v>
      </c>
      <c r="S40" s="101">
        <f t="shared" si="9"/>
        <v>60</v>
      </c>
      <c r="T40" s="101">
        <f t="shared" si="9"/>
        <v>150</v>
      </c>
      <c r="U40" s="101">
        <f t="shared" si="9"/>
        <v>30</v>
      </c>
      <c r="V40" s="101">
        <f t="shared" si="9"/>
        <v>0</v>
      </c>
      <c r="W40" s="101">
        <f t="shared" si="9"/>
        <v>30</v>
      </c>
      <c r="X40" s="101">
        <f t="shared" si="9"/>
        <v>30</v>
      </c>
      <c r="Y40" s="101">
        <f t="shared" si="9"/>
        <v>0</v>
      </c>
      <c r="Z40" s="101">
        <f t="shared" si="9"/>
        <v>60</v>
      </c>
      <c r="AA40" s="101">
        <f t="shared" si="9"/>
        <v>120</v>
      </c>
      <c r="AB40" s="101">
        <f t="shared" si="9"/>
        <v>30</v>
      </c>
      <c r="AC40" s="101">
        <f t="shared" si="9"/>
        <v>0</v>
      </c>
      <c r="AD40" s="101">
        <f t="shared" si="9"/>
        <v>30</v>
      </c>
      <c r="AE40" s="101">
        <f t="shared" si="9"/>
        <v>30</v>
      </c>
      <c r="AF40" s="101">
        <f t="shared" si="9"/>
        <v>0</v>
      </c>
      <c r="AG40" s="101">
        <f t="shared" si="9"/>
        <v>30</v>
      </c>
      <c r="AH40" s="101">
        <f t="shared" si="9"/>
        <v>90</v>
      </c>
      <c r="AI40" s="101">
        <f t="shared" si="9"/>
        <v>30</v>
      </c>
      <c r="AJ40" s="101">
        <f t="shared" si="9"/>
        <v>0</v>
      </c>
      <c r="AK40" s="101">
        <f t="shared" si="9"/>
        <v>18</v>
      </c>
      <c r="AL40" s="2"/>
    </row>
    <row r="41" spans="1:38" ht="13.5" customHeight="1" thickBot="1">
      <c r="A41" s="187" t="s">
        <v>9</v>
      </c>
      <c r="B41" s="188"/>
      <c r="C41" s="188"/>
      <c r="D41" s="188"/>
      <c r="E41" s="188"/>
      <c r="F41" s="188"/>
      <c r="G41" s="188"/>
      <c r="H41" s="188"/>
      <c r="I41" s="188"/>
      <c r="J41" s="189">
        <f>J40+K40+L40+M40+N40+O40</f>
        <v>330</v>
      </c>
      <c r="K41" s="190"/>
      <c r="L41" s="190"/>
      <c r="M41" s="190"/>
      <c r="N41" s="190"/>
      <c r="O41" s="190"/>
      <c r="P41" s="191"/>
      <c r="Q41" s="192">
        <f>Q40+R40+S40+T40+U40+V40</f>
        <v>330</v>
      </c>
      <c r="R41" s="192"/>
      <c r="S41" s="192"/>
      <c r="T41" s="192"/>
      <c r="U41" s="192"/>
      <c r="V41" s="192"/>
      <c r="W41" s="192"/>
      <c r="X41" s="192">
        <f>X40+Y40+Z40+AA40+AB40+AC40</f>
        <v>240</v>
      </c>
      <c r="Y41" s="192"/>
      <c r="Z41" s="192"/>
      <c r="AA41" s="192"/>
      <c r="AB41" s="192"/>
      <c r="AC41" s="192"/>
      <c r="AD41" s="192"/>
      <c r="AE41" s="189">
        <f>AE40+AF40+AG40+AH40+AI40+AJ40</f>
        <v>180</v>
      </c>
      <c r="AF41" s="190"/>
      <c r="AG41" s="190"/>
      <c r="AH41" s="190"/>
      <c r="AI41" s="190"/>
      <c r="AJ41" s="190"/>
      <c r="AK41" s="191"/>
      <c r="AL41" s="2"/>
    </row>
    <row r="42" spans="1:38" ht="13.5" customHeight="1" thickBot="1">
      <c r="A42" s="187" t="s">
        <v>29</v>
      </c>
      <c r="B42" s="188"/>
      <c r="C42" s="188"/>
      <c r="D42" s="188"/>
      <c r="E42" s="188"/>
      <c r="F42" s="188"/>
      <c r="G42" s="188"/>
      <c r="H42" s="188"/>
      <c r="I42" s="188"/>
      <c r="J42" s="189">
        <f>J41+Q41</f>
        <v>660</v>
      </c>
      <c r="K42" s="190"/>
      <c r="L42" s="190"/>
      <c r="M42" s="190"/>
      <c r="N42" s="190"/>
      <c r="O42" s="190"/>
      <c r="P42" s="190"/>
      <c r="Q42" s="193"/>
      <c r="R42" s="193"/>
      <c r="S42" s="193"/>
      <c r="T42" s="193"/>
      <c r="U42" s="193"/>
      <c r="V42" s="193"/>
      <c r="W42" s="194"/>
      <c r="X42" s="189">
        <f>X41+AE41</f>
        <v>420</v>
      </c>
      <c r="Y42" s="190"/>
      <c r="Z42" s="190"/>
      <c r="AA42" s="190"/>
      <c r="AB42" s="190"/>
      <c r="AC42" s="190"/>
      <c r="AD42" s="190"/>
      <c r="AE42" s="193"/>
      <c r="AF42" s="193"/>
      <c r="AG42" s="193"/>
      <c r="AH42" s="193"/>
      <c r="AI42" s="193"/>
      <c r="AJ42" s="193"/>
      <c r="AK42" s="194"/>
      <c r="AL42" s="2"/>
    </row>
    <row r="43" spans="1:37" ht="27.75" customHeight="1" thickBot="1">
      <c r="A43" s="104" t="s">
        <v>22</v>
      </c>
      <c r="B43" s="105"/>
      <c r="C43" s="203">
        <v>2</v>
      </c>
      <c r="D43" s="129"/>
      <c r="E43" s="130"/>
      <c r="F43" s="130"/>
      <c r="G43" s="130"/>
      <c r="H43" s="130"/>
      <c r="I43" s="131"/>
      <c r="J43" s="124"/>
      <c r="K43" s="125"/>
      <c r="L43" s="125"/>
      <c r="M43" s="125"/>
      <c r="N43" s="125"/>
      <c r="O43" s="125"/>
      <c r="P43" s="126"/>
      <c r="Q43" s="124"/>
      <c r="R43" s="125"/>
      <c r="S43" s="125"/>
      <c r="T43" s="125"/>
      <c r="U43" s="125"/>
      <c r="V43" s="125"/>
      <c r="W43" s="126"/>
      <c r="X43" s="124"/>
      <c r="Y43" s="125"/>
      <c r="Z43" s="125"/>
      <c r="AA43" s="125"/>
      <c r="AB43" s="125"/>
      <c r="AC43" s="125"/>
      <c r="AD43" s="126"/>
      <c r="AE43" s="124">
        <v>2</v>
      </c>
      <c r="AF43" s="125"/>
      <c r="AG43" s="125"/>
      <c r="AH43" s="125"/>
      <c r="AI43" s="125"/>
      <c r="AJ43" s="125"/>
      <c r="AK43" s="126"/>
    </row>
    <row r="44" spans="1:38" ht="25.5" customHeight="1" thickBot="1">
      <c r="A44" s="167" t="s">
        <v>21</v>
      </c>
      <c r="B44" s="168"/>
      <c r="C44" s="204">
        <v>10</v>
      </c>
      <c r="D44" s="121">
        <v>10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3"/>
      <c r="AL44" s="4"/>
    </row>
    <row r="45" spans="1:37" ht="13.5" customHeight="1" thickBot="1">
      <c r="A45" s="219" t="s">
        <v>16</v>
      </c>
      <c r="B45" s="220"/>
      <c r="C45" s="102">
        <f>C40+C43+C44</f>
        <v>120</v>
      </c>
      <c r="D45" s="186">
        <f>D40</f>
        <v>1050</v>
      </c>
      <c r="E45" s="221">
        <f aca="true" t="shared" si="10" ref="E45:AJ45">E40</f>
        <v>255</v>
      </c>
      <c r="F45" s="221">
        <f t="shared" si="10"/>
        <v>75</v>
      </c>
      <c r="G45" s="221">
        <f t="shared" si="10"/>
        <v>210</v>
      </c>
      <c r="H45" s="221">
        <f t="shared" si="10"/>
        <v>420</v>
      </c>
      <c r="I45" s="221">
        <f t="shared" si="10"/>
        <v>120</v>
      </c>
      <c r="J45" s="221">
        <f t="shared" si="10"/>
        <v>150</v>
      </c>
      <c r="K45" s="221">
        <f t="shared" si="10"/>
        <v>30</v>
      </c>
      <c r="L45" s="221">
        <f t="shared" si="10"/>
        <v>60</v>
      </c>
      <c r="M45" s="221">
        <f t="shared" si="10"/>
        <v>60</v>
      </c>
      <c r="N45" s="221">
        <f t="shared" si="10"/>
        <v>30</v>
      </c>
      <c r="O45" s="221">
        <f t="shared" si="10"/>
        <v>0</v>
      </c>
      <c r="P45" s="103">
        <f t="shared" si="10"/>
        <v>30</v>
      </c>
      <c r="Q45" s="221">
        <f t="shared" si="10"/>
        <v>45</v>
      </c>
      <c r="R45" s="221">
        <f t="shared" si="10"/>
        <v>45</v>
      </c>
      <c r="S45" s="221">
        <f t="shared" si="10"/>
        <v>60</v>
      </c>
      <c r="T45" s="221">
        <f t="shared" si="10"/>
        <v>150</v>
      </c>
      <c r="U45" s="221">
        <f t="shared" si="10"/>
        <v>30</v>
      </c>
      <c r="V45" s="221">
        <f t="shared" si="10"/>
        <v>0</v>
      </c>
      <c r="W45" s="103">
        <f t="shared" si="10"/>
        <v>30</v>
      </c>
      <c r="X45" s="221">
        <f t="shared" si="10"/>
        <v>30</v>
      </c>
      <c r="Y45" s="221">
        <f t="shared" si="10"/>
        <v>0</v>
      </c>
      <c r="Z45" s="221">
        <f t="shared" si="10"/>
        <v>60</v>
      </c>
      <c r="AA45" s="221">
        <f t="shared" si="10"/>
        <v>120</v>
      </c>
      <c r="AB45" s="221">
        <f t="shared" si="10"/>
        <v>30</v>
      </c>
      <c r="AC45" s="221">
        <f t="shared" si="10"/>
        <v>0</v>
      </c>
      <c r="AD45" s="103">
        <f t="shared" si="10"/>
        <v>30</v>
      </c>
      <c r="AE45" s="221">
        <f t="shared" si="10"/>
        <v>30</v>
      </c>
      <c r="AF45" s="221">
        <f t="shared" si="10"/>
        <v>0</v>
      </c>
      <c r="AG45" s="221">
        <f t="shared" si="10"/>
        <v>30</v>
      </c>
      <c r="AH45" s="221">
        <f t="shared" si="10"/>
        <v>90</v>
      </c>
      <c r="AI45" s="221">
        <f t="shared" si="10"/>
        <v>30</v>
      </c>
      <c r="AJ45" s="221">
        <f t="shared" si="10"/>
        <v>0</v>
      </c>
      <c r="AK45" s="103">
        <f>AK40+AE43+D44</f>
        <v>30</v>
      </c>
    </row>
    <row r="46" spans="1:37" ht="13.5" customHeight="1">
      <c r="A46" s="13"/>
      <c r="B46" s="1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48" ht="13.5" customHeight="1">
      <c r="A47" s="14"/>
      <c r="B47" s="120" t="s">
        <v>45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</row>
    <row r="48" spans="1:37" ht="13.5" customHeight="1">
      <c r="A48" s="164" t="s">
        <v>46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</row>
    <row r="49" spans="1:38" ht="13.5" customHeight="1" thickBo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2"/>
    </row>
    <row r="50" spans="1:39" ht="13.5" customHeight="1" thickBot="1">
      <c r="A50" s="15"/>
      <c r="B50" s="23" t="s">
        <v>51</v>
      </c>
      <c r="C50" s="23"/>
      <c r="D50" s="23"/>
      <c r="E50" s="23"/>
      <c r="F50" s="23"/>
      <c r="G50" s="117"/>
      <c r="H50" s="118"/>
      <c r="I50" s="118"/>
      <c r="J50" s="118"/>
      <c r="K50" s="118"/>
      <c r="L50" s="118"/>
      <c r="M50" s="118"/>
      <c r="N50" s="119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12"/>
    </row>
    <row r="51" spans="1:38" ht="13.5" customHeight="1">
      <c r="A51" s="15"/>
      <c r="B51" s="17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2"/>
    </row>
    <row r="52" spans="1:38" ht="13.5" customHeight="1">
      <c r="A52" s="15"/>
      <c r="B52" s="18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2"/>
    </row>
    <row r="53" ht="14.25">
      <c r="B53" t="s">
        <v>31</v>
      </c>
    </row>
    <row r="54" ht="24.75" customHeight="1"/>
    <row r="74" ht="13.5" customHeight="1"/>
    <row r="75" ht="13.5" customHeight="1"/>
    <row r="79" ht="26.25" customHeight="1"/>
    <row r="80" ht="21.75" customHeight="1"/>
    <row r="89" ht="13.5" customHeight="1"/>
  </sheetData>
  <sheetProtection/>
  <mergeCells count="52">
    <mergeCell ref="B1:S1"/>
    <mergeCell ref="N51:Y51"/>
    <mergeCell ref="C6:Q6"/>
    <mergeCell ref="A49:AK49"/>
    <mergeCell ref="A48:AK48"/>
    <mergeCell ref="A24:AK24"/>
    <mergeCell ref="Q43:W43"/>
    <mergeCell ref="X43:AD43"/>
    <mergeCell ref="A44:B44"/>
    <mergeCell ref="AE43:AK43"/>
    <mergeCell ref="AA2:AK2"/>
    <mergeCell ref="AC7:AK7"/>
    <mergeCell ref="J10:P10"/>
    <mergeCell ref="E10:I10"/>
    <mergeCell ref="C7:X7"/>
    <mergeCell ref="Q10:W10"/>
    <mergeCell ref="X9:AK9"/>
    <mergeCell ref="J9:W9"/>
    <mergeCell ref="T1:AL1"/>
    <mergeCell ref="A9:A11"/>
    <mergeCell ref="X10:AB10"/>
    <mergeCell ref="A35:B35"/>
    <mergeCell ref="A42:I42"/>
    <mergeCell ref="J41:P41"/>
    <mergeCell ref="X42:AK42"/>
    <mergeCell ref="D10:D11"/>
    <mergeCell ref="AE10:AK10"/>
    <mergeCell ref="AE41:AK41"/>
    <mergeCell ref="D9:I9"/>
    <mergeCell ref="C9:C11"/>
    <mergeCell ref="B9:B11"/>
    <mergeCell ref="A12:AK12"/>
    <mergeCell ref="A36:AK36"/>
    <mergeCell ref="X41:AD41"/>
    <mergeCell ref="A23:B23"/>
    <mergeCell ref="G50:N50"/>
    <mergeCell ref="B47:AV47"/>
    <mergeCell ref="D44:AK44"/>
    <mergeCell ref="J43:P43"/>
    <mergeCell ref="J42:W42"/>
    <mergeCell ref="A40:B40"/>
    <mergeCell ref="D43:I43"/>
    <mergeCell ref="Q41:W41"/>
    <mergeCell ref="A43:B43"/>
    <mergeCell ref="A45:B45"/>
    <mergeCell ref="B4:M4"/>
    <mergeCell ref="A41:I41"/>
    <mergeCell ref="B13:AK13"/>
    <mergeCell ref="A17:AK17"/>
    <mergeCell ref="D34:I34"/>
    <mergeCell ref="A39:B39"/>
    <mergeCell ref="C5:Q5"/>
  </mergeCells>
  <printOptions/>
  <pageMargins left="0.4330708661417323" right="0.2362204724409449" top="0.11811023622047245" bottom="0.15748031496062992" header="0.31496062992125984" footer="0.1574803149606299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Stązka</dc:creator>
  <cp:keywords/>
  <dc:description/>
  <cp:lastModifiedBy>User</cp:lastModifiedBy>
  <cp:lastPrinted>2019-09-04T18:52:22Z</cp:lastPrinted>
  <dcterms:created xsi:type="dcterms:W3CDTF">2007-12-04T15:57:32Z</dcterms:created>
  <dcterms:modified xsi:type="dcterms:W3CDTF">2020-09-30T09:16:15Z</dcterms:modified>
  <cp:category/>
  <cp:version/>
  <cp:contentType/>
  <cp:contentStatus/>
</cp:coreProperties>
</file>